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7380" windowHeight="7965" activeTab="1"/>
  </bookViews>
  <sheets>
    <sheet name="Conto Economico" sheetId="1" r:id="rId1"/>
    <sheet name="rappresentazione grafica " sheetId="2" r:id="rId2"/>
  </sheets>
  <definedNames>
    <definedName name="_xlnm.Print_Area" localSheetId="0">'Conto Economico'!$A$1:$G$117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<sst xmlns="http://schemas.openxmlformats.org/spreadsheetml/2006/main" count="232" uniqueCount="147">
  <si>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</si>
  <si>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</si>
  <si>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</si>
  <si>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</si>
  <si>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</si>
  <si>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</si>
  <si>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</si>
  <si>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</si>
  <si>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</si>
  <si>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</si>
  <si>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</si>
  <si>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</si>
  <si>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</si>
  <si>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</si>
  <si>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</si>
  <si>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</si>
  <si>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</si>
  <si>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</si>
  <si>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</si>
  <si>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</si>
  <si>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</si>
  <si>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</si>
  <si>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</si>
  <si>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</si>
  <si>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</si>
  <si>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</si>
  <si>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</si>
  <si>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</si>
  <si>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</si>
  <si>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</si>
  <si>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</si>
  <si>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</si>
  <si>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</si>
  <si>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</si>
  <si>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</si>
  <si>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</si>
  <si>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</si>
  <si>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</si>
  <si>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</si>
  <si>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</si>
  <si>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</si>
  <si>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</si>
  <si>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</si>
  <si>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</si>
  <si>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</si>
  <si>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</si>
  <si>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</si>
  <si>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</si>
  <si>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</si>
  <si>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</si>
  <si>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</si>
  <si>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</si>
  <si>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</si>
  <si>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</si>
  <si>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</si>
  <si>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</si>
  <si>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</si>
  <si>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</si>
  <si>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</si>
  <si>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</si>
  <si>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</si>
  <si>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</si>
  <si>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</si>
  <si>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</si>
  <si>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</si>
  <si>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</si>
  <si>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</si>
  <si>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</si>
  <si>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</si>
  <si>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</si>
  <si>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</si>
  <si>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</si>
  <si>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</si>
  <si>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</si>
  <si>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</si>
  <si>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</si>
  <si>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</si>
  <si>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</si>
  <si>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</si>
  <si>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</si>
  <si>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</si>
  <si>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</si>
  <si>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</si>
  <si>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</si>
  <si>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</si>
  <si>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</si>
  <si>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</si>
  <si>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</si>
  <si>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</si>
  <si>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</si>
  <si>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</si>
  <si>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</si>
  <si>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</si>
  <si>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</si>
  <si>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</si>
  <si>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</si>
  <si>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</si>
  <si>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</si>
  <si>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</si>
  <si>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</si>
  <si>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</si>
  <si>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</si>
  <si>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</si>
  <si>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</si>
  <si>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</si>
  <si>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</si>
  <si>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</si>
  <si>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</si>
  <si>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</si>
  <si>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</si>
  <si>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</si>
  <si>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</si>
  <si>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</si>
  <si>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</si>
  <si>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</si>
  <si>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</si>
  <si>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</si>
  <si>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</si>
  <si>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</si>
  <si>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</si>
  <si>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</si>
  <si>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</si>
  <si>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</si>
  <si>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</si>
  <si>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</si>
  <si>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</si>
  <si>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</si>
  <si>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</si>
  <si>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</si>
  <si>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</si>
  <si>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</si>
  <si>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</si>
  <si>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</si>
  <si>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</si>
  <si>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</si>
  <si>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</si>
  <si>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</si>
  <si>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</si>
  <si>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Acquisti di servizi sanitari per assistenza ospedaliera</t>
  </si>
  <si>
    <r>
      <t>Consulenze, collaborazioni, interinale, altre prestazioni di lavoro non sanitarie</t>
    </r>
    <r>
      <rPr>
        <sz val="13"/>
        <color indexed="10"/>
        <rFont val="Garamond"/>
        <family val="1"/>
      </rPr>
      <t xml:space="preserve"> </t>
    </r>
  </si>
  <si>
    <r>
      <t xml:space="preserve">SCHEMA DI BILANCIO
</t>
    </r>
    <r>
      <rPr>
        <i/>
        <sz val="14"/>
        <rFont val="Garamond"/>
        <family val="1"/>
      </rPr>
      <t>Decreto Interministeriale 20/03/2013</t>
    </r>
  </si>
  <si>
    <t>Anno
2016</t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</si>
  <si>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</si>
  <si>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Prospetto di cui all'art. 8, comma 1, DL 66/2014 - enti SSN</t>
  </si>
  <si>
    <t>Valore della produzione</t>
  </si>
  <si>
    <t>Costo della produzione</t>
  </si>
  <si>
    <t>anno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</si>
</sst>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-* #,##0_-;\-* #,##0_-;_-* &quot;-&quot;??_-;_-@_-"/>
    <numFmt numFmtId="167" formatCode="_ * #,##0.00_ ;_ * \-#,##0.00_ ;_ * &quot;-&quot;_ ;_ @_ "/>
  </numFmts>
  <fonts count="3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3"/>
      <name val="Garamond"/>
      <family val="1"/>
    </font>
    <font>
      <b/>
      <u val="double"/>
      <sz val="13"/>
      <name val="Garamond"/>
      <family val="1"/>
    </font>
    <font>
      <sz val="13"/>
      <color indexed="10"/>
      <name val="Garamond"/>
      <family val="1"/>
    </font>
    <font>
      <b/>
      <u val="single"/>
      <sz val="13"/>
      <name val="Garamond"/>
      <family val="1"/>
    </font>
    <font>
      <b/>
      <sz val="18"/>
      <name val="Garamond"/>
      <family val="1"/>
    </font>
    <font>
      <i/>
      <sz val="14"/>
      <name val="Garamond"/>
      <family val="1"/>
    </font>
    <font>
      <b/>
      <sz val="14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4" applyNumberFormat="0" applyFont="0" applyAlignment="0" applyProtection="0"/>
    <xf numFmtId="0" fontId="18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0" xfId="51" applyFont="1" applyFill="1" applyAlignment="1">
      <alignment horizontal="center" vertical="center"/>
      <protection/>
    </xf>
    <xf numFmtId="0" fontId="3" fillId="2" borderId="0" xfId="51" applyFont="1" applyFill="1" applyAlignment="1">
      <alignment horizontal="center" vertical="center"/>
      <protection/>
    </xf>
    <xf numFmtId="0" fontId="3" fillId="2" borderId="0" xfId="52" applyFont="1" applyFill="1">
      <alignment/>
      <protection/>
    </xf>
    <xf numFmtId="0" fontId="2" fillId="2" borderId="0" xfId="52" applyFont="1" applyFill="1" applyAlignment="1">
      <alignment vertical="center"/>
      <protection/>
    </xf>
    <xf numFmtId="0" fontId="3" fillId="2" borderId="0" xfId="52" applyFont="1" applyFill="1" applyAlignment="1">
      <alignment vertical="center"/>
      <protection/>
    </xf>
    <xf numFmtId="43" fontId="3" fillId="2" borderId="0" xfId="52" applyNumberFormat="1" applyFont="1" applyFill="1" applyAlignment="1">
      <alignment vertical="center"/>
      <protection/>
    </xf>
    <xf numFmtId="0" fontId="2" fillId="2" borderId="0" xfId="52" applyFont="1" applyFill="1" applyBorder="1" applyAlignment="1">
      <alignment vertical="center"/>
      <protection/>
    </xf>
    <xf numFmtId="0" fontId="2" fillId="2" borderId="0" xfId="52" applyFont="1" applyFill="1" applyAlignment="1">
      <alignment horizontal="center" vertical="center"/>
      <protection/>
    </xf>
    <xf numFmtId="0" fontId="3" fillId="2" borderId="0" xfId="52" applyFont="1" applyFill="1" applyAlignment="1">
      <alignment horizontal="center" vertical="center"/>
      <protection/>
    </xf>
    <xf numFmtId="165" fontId="3" fillId="2" borderId="0" xfId="49" applyNumberFormat="1" applyFont="1" applyFill="1" applyAlignment="1">
      <alignment vertical="center"/>
    </xf>
    <xf numFmtId="167" fontId="3" fillId="2" borderId="0" xfId="49" applyNumberFormat="1" applyFont="1" applyFill="1" applyAlignment="1">
      <alignment/>
    </xf>
    <xf numFmtId="165" fontId="3" fillId="2" borderId="10" xfId="49" applyNumberFormat="1" applyFont="1" applyFill="1" applyBorder="1" applyAlignment="1">
      <alignment vertical="center"/>
    </xf>
    <xf numFmtId="49" fontId="2" fillId="2" borderId="11" xfId="52" applyNumberFormat="1" applyFont="1" applyFill="1" applyBorder="1" applyAlignment="1">
      <alignment horizontal="center" vertical="center"/>
      <protection/>
    </xf>
    <xf numFmtId="49" fontId="2" fillId="2" borderId="12" xfId="52" applyNumberFormat="1" applyFont="1" applyFill="1" applyBorder="1" applyAlignment="1">
      <alignment horizontal="center" vertical="center"/>
      <protection/>
    </xf>
    <xf numFmtId="49" fontId="3" fillId="2" borderId="12" xfId="52" applyNumberFormat="1" applyFont="1" applyFill="1" applyBorder="1" applyAlignment="1">
      <alignment horizontal="center" vertical="center"/>
      <protection/>
    </xf>
    <xf numFmtId="49" fontId="3" fillId="2" borderId="12" xfId="52" applyNumberFormat="1" applyFont="1" applyFill="1" applyBorder="1" applyAlignment="1">
      <alignment vertical="center"/>
      <protection/>
    </xf>
    <xf numFmtId="49" fontId="3" fillId="2" borderId="13" xfId="52" applyNumberFormat="1" applyFont="1" applyFill="1" applyBorder="1" applyAlignment="1">
      <alignment vertical="center"/>
      <protection/>
    </xf>
    <xf numFmtId="49" fontId="2" fillId="2" borderId="0" xfId="52" applyNumberFormat="1" applyFont="1" applyFill="1" applyAlignment="1">
      <alignment horizontal="center" vertical="center"/>
      <protection/>
    </xf>
    <xf numFmtId="49" fontId="3" fillId="2" borderId="0" xfId="52" applyNumberFormat="1" applyFont="1" applyFill="1" applyAlignment="1">
      <alignment horizontal="center" vertical="center"/>
      <protection/>
    </xf>
    <xf numFmtId="49" fontId="3" fillId="2" borderId="0" xfId="52" applyNumberFormat="1" applyFont="1" applyFill="1" applyAlignment="1">
      <alignment vertical="center"/>
      <protection/>
    </xf>
    <xf numFmtId="49" fontId="3" fillId="2" borderId="0" xfId="52" applyNumberFormat="1" applyFont="1" applyFill="1">
      <alignment/>
      <protection/>
    </xf>
    <xf numFmtId="0" fontId="3" fillId="0" borderId="0" xfId="52" applyFont="1" applyFill="1" applyAlignment="1">
      <alignment vertical="center"/>
      <protection/>
    </xf>
    <xf numFmtId="43" fontId="2" fillId="2" borderId="0" xfId="52" applyNumberFormat="1" applyFont="1" applyFill="1" applyAlignment="1">
      <alignment vertical="center"/>
      <protection/>
    </xf>
    <xf numFmtId="165" fontId="3" fillId="2" borderId="0" xfId="51" applyNumberFormat="1" applyFont="1" applyFill="1">
      <alignment/>
      <protection/>
    </xf>
    <xf numFmtId="165" fontId="2" fillId="2" borderId="0" xfId="52" applyNumberFormat="1" applyFont="1" applyFill="1" applyBorder="1" applyAlignment="1">
      <alignment vertical="center"/>
      <protection/>
    </xf>
    <xf numFmtId="164" fontId="21" fillId="2" borderId="14" xfId="43" applyFont="1" applyFill="1" applyBorder="1" applyAlignment="1">
      <alignment horizontal="left" vertical="center"/>
    </xf>
    <xf numFmtId="164" fontId="21" fillId="2" borderId="15" xfId="43" applyFont="1" applyFill="1" applyBorder="1" applyAlignment="1">
      <alignment horizontal="left" vertical="center"/>
    </xf>
    <xf numFmtId="164" fontId="21" fillId="2" borderId="16" xfId="43" applyFont="1" applyFill="1" applyBorder="1" applyAlignment="1">
      <alignment horizontal="left" vertical="center"/>
    </xf>
    <xf numFmtId="165" fontId="21" fillId="2" borderId="17" xfId="49" applyNumberFormat="1" applyFont="1" applyFill="1" applyBorder="1" applyAlignment="1">
      <alignment vertical="center"/>
    </xf>
    <xf numFmtId="49" fontId="21" fillId="2" borderId="18" xfId="43" applyNumberFormat="1" applyFont="1" applyFill="1" applyBorder="1" applyAlignment="1">
      <alignment horizontal="left" vertical="center"/>
    </xf>
    <xf numFmtId="49" fontId="21" fillId="2" borderId="0" xfId="43" applyNumberFormat="1" applyFont="1" applyFill="1" applyBorder="1" applyAlignment="1">
      <alignment horizontal="right" vertical="center"/>
    </xf>
    <xf numFmtId="49" fontId="21" fillId="2" borderId="0" xfId="43" applyNumberFormat="1" applyFont="1" applyFill="1" applyBorder="1" applyAlignment="1">
      <alignment horizontal="left" vertical="center"/>
    </xf>
    <xf numFmtId="49" fontId="21" fillId="2" borderId="19" xfId="43" applyNumberFormat="1" applyFont="1" applyFill="1" applyBorder="1" applyAlignment="1">
      <alignment horizontal="left" vertical="center"/>
    </xf>
    <xf numFmtId="165" fontId="21" fillId="2" borderId="20" xfId="49" applyNumberFormat="1" applyFont="1" applyFill="1" applyBorder="1" applyAlignment="1">
      <alignment vertical="center"/>
    </xf>
    <xf numFmtId="49" fontId="23" fillId="2" borderId="18" xfId="43" applyNumberFormat="1" applyFont="1" applyFill="1" applyBorder="1" applyAlignment="1">
      <alignment horizontal="left" vertical="center"/>
    </xf>
    <xf numFmtId="49" fontId="23" fillId="2" borderId="0" xfId="43" applyNumberFormat="1" applyFont="1" applyFill="1" applyBorder="1" applyAlignment="1">
      <alignment horizontal="right" vertical="center"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9" xfId="43" applyNumberFormat="1" applyFont="1" applyFill="1" applyBorder="1" applyAlignment="1">
      <alignment horizontal="left" vertical="center"/>
    </xf>
    <xf numFmtId="165" fontId="23" fillId="2" borderId="20" xfId="49" applyNumberFormat="1" applyFont="1" applyFill="1" applyBorder="1" applyAlignment="1">
      <alignment vertical="center"/>
    </xf>
    <xf numFmtId="49" fontId="23" fillId="0" borderId="18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right"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2" fillId="0" borderId="0" xfId="43" applyNumberFormat="1" applyFont="1" applyFill="1" applyBorder="1" applyAlignment="1">
      <alignment horizontal="left" vertical="center"/>
    </xf>
    <xf numFmtId="49" fontId="22" fillId="0" borderId="19" xfId="43" applyNumberFormat="1" applyFont="1" applyFill="1" applyBorder="1" applyAlignment="1">
      <alignment horizontal="left" vertical="center"/>
    </xf>
    <xf numFmtId="165" fontId="23" fillId="0" borderId="19" xfId="49" applyNumberFormat="1" applyFont="1" applyFill="1" applyBorder="1" applyAlignment="1">
      <alignment vertical="center"/>
    </xf>
    <xf numFmtId="166" fontId="23" fillId="0" borderId="19" xfId="46" applyNumberFormat="1" applyFont="1" applyFill="1" applyBorder="1" applyAlignment="1">
      <alignment vertical="center"/>
    </xf>
    <xf numFmtId="49" fontId="23" fillId="2" borderId="19" xfId="52" applyNumberFormat="1" applyFont="1" applyFill="1" applyBorder="1" applyAlignment="1">
      <alignment horizontal="left" vertical="center"/>
      <protection/>
    </xf>
    <xf numFmtId="49" fontId="22" fillId="2" borderId="0" xfId="43" applyNumberFormat="1" applyFont="1" applyFill="1" applyBorder="1" applyAlignment="1">
      <alignment horizontal="left" vertical="center"/>
    </xf>
    <xf numFmtId="49" fontId="22" fillId="2" borderId="19" xfId="43" applyNumberFormat="1" applyFont="1" applyFill="1" applyBorder="1" applyAlignment="1">
      <alignment horizontal="left" vertical="center"/>
    </xf>
    <xf numFmtId="49" fontId="21" fillId="2" borderId="18" xfId="52" applyNumberFormat="1" applyFont="1" applyFill="1" applyBorder="1" applyAlignment="1">
      <alignment horizontal="center" vertical="center"/>
      <protection/>
    </xf>
    <xf numFmtId="49" fontId="21" fillId="2" borderId="0" xfId="43" applyNumberFormat="1" applyFont="1" applyFill="1" applyBorder="1" applyAlignment="1">
      <alignment vertical="center"/>
    </xf>
    <xf numFmtId="49" fontId="21" fillId="2" borderId="0" xfId="43" applyNumberFormat="1" applyFont="1" applyFill="1" applyBorder="1" applyAlignment="1">
      <alignment vertical="center" wrapText="1"/>
    </xf>
    <xf numFmtId="49" fontId="21" fillId="2" borderId="19" xfId="43" applyNumberFormat="1" applyFont="1" applyFill="1" applyBorder="1" applyAlignment="1">
      <alignment vertical="center" wrapText="1"/>
    </xf>
    <xf numFmtId="49" fontId="21" fillId="18" borderId="21" xfId="52" applyNumberFormat="1" applyFont="1" applyFill="1" applyBorder="1" applyAlignment="1">
      <alignment horizontal="center" vertical="center"/>
      <protection/>
    </xf>
    <xf numFmtId="165" fontId="21" fillId="18" borderId="22" xfId="49" applyNumberFormat="1" applyFont="1" applyFill="1" applyBorder="1" applyAlignment="1">
      <alignment vertical="center"/>
    </xf>
    <xf numFmtId="49" fontId="23" fillId="2" borderId="18" xfId="52" applyNumberFormat="1" applyFont="1" applyFill="1" applyBorder="1" applyAlignment="1">
      <alignment horizontal="center" vertical="center"/>
      <protection/>
    </xf>
    <xf numFmtId="49" fontId="21" fillId="2" borderId="0" xfId="52" applyNumberFormat="1" applyFont="1" applyFill="1" applyBorder="1" applyAlignment="1">
      <alignment horizontal="left" vertical="center"/>
      <protection/>
    </xf>
    <xf numFmtId="49" fontId="21" fillId="2" borderId="0" xfId="52" applyNumberFormat="1" applyFont="1" applyFill="1" applyBorder="1" applyAlignment="1">
      <alignment horizontal="center" vertical="center"/>
      <protection/>
    </xf>
    <xf numFmtId="49" fontId="21" fillId="2" borderId="19" xfId="52" applyNumberFormat="1" applyFont="1" applyFill="1" applyBorder="1" applyAlignment="1">
      <alignment horizontal="center" vertical="center"/>
      <protection/>
    </xf>
    <xf numFmtId="49" fontId="21" fillId="2" borderId="0" xfId="43" applyNumberFormat="1" applyFont="1" applyFill="1" applyBorder="1" applyAlignment="1">
      <alignment horizontal="center" vertical="center"/>
    </xf>
    <xf numFmtId="49" fontId="23" fillId="2" borderId="0" xfId="52" applyNumberFormat="1" applyFont="1" applyFill="1" applyBorder="1" applyAlignment="1">
      <alignment horizontal="center" vertical="center"/>
      <protection/>
    </xf>
    <xf numFmtId="49" fontId="23" fillId="2" borderId="0" xfId="52" applyNumberFormat="1" applyFont="1" applyFill="1" applyBorder="1" applyAlignment="1">
      <alignment horizontal="right" vertical="center"/>
      <protection/>
    </xf>
    <xf numFmtId="49" fontId="23" fillId="2" borderId="0" xfId="52" applyNumberFormat="1" applyFont="1" applyFill="1" applyBorder="1" applyAlignment="1">
      <alignment horizontal="left" vertical="center"/>
      <protection/>
    </xf>
    <xf numFmtId="49" fontId="24" fillId="2" borderId="19" xfId="52" applyNumberFormat="1" applyFont="1" applyFill="1" applyBorder="1" applyAlignment="1">
      <alignment vertical="center"/>
      <protection/>
    </xf>
    <xf numFmtId="49" fontId="24" fillId="2" borderId="0" xfId="43" applyNumberFormat="1" applyFont="1" applyFill="1" applyBorder="1" applyAlignment="1">
      <alignment horizontal="right" vertical="center"/>
    </xf>
    <xf numFmtId="49" fontId="21" fillId="2" borderId="0" xfId="52" applyNumberFormat="1" applyFont="1" applyFill="1" applyBorder="1" applyAlignment="1">
      <alignment vertical="center"/>
      <protection/>
    </xf>
    <xf numFmtId="49" fontId="21" fillId="2" borderId="19" xfId="52" applyNumberFormat="1" applyFont="1" applyFill="1" applyBorder="1" applyAlignment="1">
      <alignment vertical="center"/>
      <protection/>
    </xf>
    <xf numFmtId="49" fontId="24" fillId="2" borderId="0" xfId="52" applyNumberFormat="1" applyFont="1" applyFill="1" applyBorder="1" applyAlignment="1">
      <alignment vertical="center"/>
      <protection/>
    </xf>
    <xf numFmtId="49" fontId="23" fillId="2" borderId="0" xfId="52" applyNumberFormat="1" applyFont="1" applyFill="1" applyBorder="1" applyAlignment="1">
      <alignment vertical="center"/>
      <protection/>
    </xf>
    <xf numFmtId="49" fontId="23" fillId="2" borderId="19" xfId="52" applyNumberFormat="1" applyFont="1" applyFill="1" applyBorder="1" applyAlignment="1">
      <alignment vertical="center"/>
      <protection/>
    </xf>
    <xf numFmtId="49" fontId="24" fillId="2" borderId="0" xfId="52" applyNumberFormat="1" applyFont="1" applyFill="1" applyBorder="1" applyAlignment="1">
      <alignment horizontal="left" vertical="center"/>
      <protection/>
    </xf>
    <xf numFmtId="49" fontId="23" fillId="2" borderId="18" xfId="52" applyNumberFormat="1" applyFont="1" applyFill="1" applyBorder="1" applyAlignment="1">
      <alignment horizontal="left" vertical="center"/>
      <protection/>
    </xf>
    <xf numFmtId="165" fontId="21" fillId="10" borderId="23" xfId="49" applyNumberFormat="1" applyFont="1" applyFill="1" applyBorder="1" applyAlignment="1">
      <alignment vertical="center"/>
    </xf>
    <xf numFmtId="49" fontId="21" fillId="2" borderId="24" xfId="43" applyNumberFormat="1" applyFont="1" applyFill="1" applyBorder="1" applyAlignment="1">
      <alignment horizontal="left" vertical="center"/>
    </xf>
    <xf numFmtId="49" fontId="21" fillId="2" borderId="25" xfId="52" applyNumberFormat="1" applyFont="1" applyFill="1" applyBorder="1" applyAlignment="1">
      <alignment horizontal="center" vertical="center"/>
      <protection/>
    </xf>
    <xf numFmtId="49" fontId="21" fillId="2" borderId="25" xfId="52" applyNumberFormat="1" applyFont="1" applyFill="1" applyBorder="1" applyAlignment="1">
      <alignment horizontal="left" vertical="center"/>
      <protection/>
    </xf>
    <xf numFmtId="49" fontId="21" fillId="2" borderId="25" xfId="52" applyNumberFormat="1" applyFont="1" applyFill="1" applyBorder="1" applyAlignment="1">
      <alignment vertical="center"/>
      <protection/>
    </xf>
    <xf numFmtId="49" fontId="21" fillId="2" borderId="26" xfId="52" applyNumberFormat="1" applyFont="1" applyFill="1" applyBorder="1" applyAlignment="1">
      <alignment vertical="center"/>
      <protection/>
    </xf>
    <xf numFmtId="165" fontId="21" fillId="2" borderId="27" xfId="49" applyNumberFormat="1" applyFont="1" applyFill="1" applyBorder="1" applyAlignment="1">
      <alignment vertical="center"/>
    </xf>
    <xf numFmtId="166" fontId="21" fillId="2" borderId="20" xfId="46" applyNumberFormat="1" applyFont="1" applyFill="1" applyBorder="1" applyAlignment="1">
      <alignment vertical="center"/>
    </xf>
    <xf numFmtId="0" fontId="30" fillId="0" borderId="22" xfId="0" applyFont="1" applyBorder="1" applyAlignment="1">
      <alignment horizontal="center"/>
    </xf>
    <xf numFmtId="0" fontId="31" fillId="0" borderId="22" xfId="0" applyFont="1" applyBorder="1" applyAlignment="1">
      <alignment/>
    </xf>
    <xf numFmtId="0" fontId="30" fillId="0" borderId="22" xfId="0" applyFont="1" applyBorder="1" applyAlignment="1">
      <alignment horizontal="right"/>
    </xf>
    <xf numFmtId="0" fontId="31" fillId="0" borderId="0" xfId="0" applyFont="1" applyAlignment="1">
      <alignment/>
    </xf>
    <xf numFmtId="43" fontId="31" fillId="0" borderId="0" xfId="46" applyFont="1" applyAlignment="1">
      <alignment/>
    </xf>
    <xf numFmtId="7" fontId="31" fillId="0" borderId="22" xfId="46" applyNumberFormat="1" applyFont="1" applyBorder="1" applyAlignment="1">
      <alignment/>
    </xf>
    <xf numFmtId="7" fontId="30" fillId="0" borderId="22" xfId="46" applyNumberFormat="1" applyFont="1" applyBorder="1" applyAlignment="1">
      <alignment/>
    </xf>
    <xf numFmtId="0" fontId="29" fillId="2" borderId="28" xfId="43" applyNumberFormat="1" applyFont="1" applyFill="1" applyBorder="1" applyAlignment="1">
      <alignment horizontal="center" vertical="center" wrapText="1"/>
    </xf>
    <xf numFmtId="0" fontId="29" fillId="2" borderId="29" xfId="43" applyNumberFormat="1" applyFont="1" applyFill="1" applyBorder="1" applyAlignment="1">
      <alignment horizontal="center" vertical="center" wrapText="1"/>
    </xf>
    <xf numFmtId="0" fontId="29" fillId="2" borderId="30" xfId="43" applyNumberFormat="1" applyFont="1" applyFill="1" applyBorder="1" applyAlignment="1">
      <alignment horizontal="center" vertical="center" wrapText="1"/>
    </xf>
    <xf numFmtId="0" fontId="29" fillId="2" borderId="21" xfId="43" applyNumberFormat="1" applyFont="1" applyFill="1" applyBorder="1" applyAlignment="1">
      <alignment horizontal="center" vertical="center" wrapText="1"/>
    </xf>
    <xf numFmtId="0" fontId="29" fillId="2" borderId="31" xfId="43" applyNumberFormat="1" applyFont="1" applyFill="1" applyBorder="1" applyAlignment="1">
      <alignment horizontal="center" vertical="center" wrapText="1"/>
    </xf>
    <xf numFmtId="0" fontId="29" fillId="2" borderId="32" xfId="43" applyNumberFormat="1" applyFont="1" applyFill="1" applyBorder="1" applyAlignment="1">
      <alignment horizontal="center" vertical="center" wrapText="1"/>
    </xf>
    <xf numFmtId="4" fontId="29" fillId="2" borderId="33" xfId="48" applyNumberFormat="1" applyFont="1" applyFill="1" applyBorder="1" applyAlignment="1">
      <alignment horizontal="center" vertical="center" wrapText="1"/>
    </xf>
    <xf numFmtId="4" fontId="29" fillId="2" borderId="34" xfId="48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27" fillId="2" borderId="28" xfId="52" applyFont="1" applyFill="1" applyBorder="1" applyAlignment="1">
      <alignment horizontal="center" vertical="center"/>
      <protection/>
    </xf>
    <xf numFmtId="0" fontId="27" fillId="2" borderId="29" xfId="52" applyFont="1" applyFill="1" applyBorder="1" applyAlignment="1">
      <alignment horizontal="center" vertical="center"/>
      <protection/>
    </xf>
    <xf numFmtId="0" fontId="27" fillId="2" borderId="30" xfId="52" applyFont="1" applyFill="1" applyBorder="1" applyAlignment="1">
      <alignment horizontal="center" vertical="center"/>
      <protection/>
    </xf>
    <xf numFmtId="49" fontId="21" fillId="18" borderId="31" xfId="43" applyNumberFormat="1" applyFont="1" applyFill="1" applyBorder="1" applyAlignment="1">
      <alignment horizontal="left" vertical="center"/>
    </xf>
    <xf numFmtId="49" fontId="21" fillId="18" borderId="32" xfId="43" applyNumberFormat="1" applyFont="1" applyFill="1" applyBorder="1" applyAlignment="1">
      <alignment horizontal="left" vertical="center"/>
    </xf>
    <xf numFmtId="49" fontId="26" fillId="10" borderId="35" xfId="43" applyNumberFormat="1" applyFont="1" applyFill="1" applyBorder="1" applyAlignment="1">
      <alignment horizontal="left" vertical="center"/>
    </xf>
    <xf numFmtId="49" fontId="21" fillId="10" borderId="36" xfId="43" applyNumberFormat="1" applyFont="1" applyFill="1" applyBorder="1" applyAlignment="1">
      <alignment horizontal="left" vertical="center"/>
    </xf>
    <xf numFmtId="49" fontId="21" fillId="10" borderId="37" xfId="43" applyNumberFormat="1" applyFont="1" applyFill="1" applyBorder="1" applyAlignment="1">
      <alignment horizontal="left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" xfId="42"/>
    <cellStyle name="Comma [0]_Marilù (v.0.5) 2" xfId="43"/>
    <cellStyle name="Comma 2" xfId="44"/>
    <cellStyle name="Input" xfId="45"/>
    <cellStyle name="Comma" xfId="46"/>
    <cellStyle name="Comma [0]" xfId="47"/>
    <cellStyle name="Migliaia [0]_Asl 6_Raccordo MONISANIT al 31 dicembre 2007 (v. FINALE del 30.05.2008)" xfId="48"/>
    <cellStyle name="Migliaia [0]_Asl 6_Raccordo MONISANIT al 31 dicembre 2007 (v. FINALE del 30.05.2008) 2" xfId="49"/>
    <cellStyle name="Neutrale" xfId="50"/>
    <cellStyle name="Normale_Asl 6_Raccordo MONISANIT al 31 dicembre 2007 (v. FINALE del 30.05.2008)" xfId="51"/>
    <cellStyle name="Normale_Asl 6_Raccordo MONISANIT al 31 dicembre 2007 (v. FINALE del 30.05.2008) 2" xfId="52"/>
    <cellStyle name="Nota" xfId="53"/>
    <cellStyle name="Output" xfId="54"/>
    <cellStyle name="Percent 2" xfId="55"/>
    <cellStyle name="Percent 3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_Asl 6_Analisi al 31 dicembre 2008 (v. FINALE_A3 del 26.01.2009)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0875"/>
          <c:y val="0.11625"/>
          <c:w val="0.435"/>
          <c:h val="0.8565"/>
        </c:manualLayout>
      </c:layout>
      <c:pieChart>
        <c:varyColors val="1"/>
        <c:ser>
          <c:idx val="0"/>
          <c:order val="0"/>
          <c:tx>
            <c:strRef>
              <c:f>'rappresentazione grafica '!$B$1</c:f>
              <c:strCache>
                <c:ptCount val="1"/>
                <c:pt idx="0">
                  <c:v>anno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'rappresentazione grafica '!$A$2:$A$10</c:f>
              <c:strCache>
                <c:ptCount val="9"/>
                <c:pt idx="0">
                  <c:v>Contributi in c/esercizio</c:v>
                </c:pt>
                <c:pt idx="1">
                  <c:v>Rettifica contributi c/esercizio per destinazione ad investimenti</c:v>
                </c:pt>
                <c:pt idx="2">
                  <c:v>Utilizzo fondi per quote inutilizzate contributi vincolati di esercizi precedenti</c:v>
                </c:pt>
                <c:pt idx="3">
                  <c:v>Ricavi per prestazioni sanitarie e sociosanitarie a rilevanza sanitaria</c:v>
                </c:pt>
                <c:pt idx="4">
                  <c:v>Concorsi, recuperi e rimborsi</c:v>
                </c:pt>
                <c:pt idx="5">
                  <c:v>Compartecipazione alla spesa per prestazioni sanitarie (Ticket)</c:v>
                </c:pt>
                <c:pt idx="6">
                  <c:v>Quota contributi in c/capitale imputata nell'esercizio</c:v>
                </c:pt>
                <c:pt idx="7">
                  <c:v>Incrementi delle immobilizzazioni per lavori interni</c:v>
                </c:pt>
                <c:pt idx="8">
                  <c:v>Altri ricavi e proventi</c:v>
                </c:pt>
              </c:strCache>
            </c:strRef>
          </c:cat>
          <c:val>
            <c:numRef>
              <c:f>'rappresentazione grafica '!$B$2:$B$10</c:f>
              <c:numCache>
                <c:ptCount val="9"/>
                <c:pt idx="0">
                  <c:v>123796347.53</c:v>
                </c:pt>
                <c:pt idx="1">
                  <c:v>-939313.31</c:v>
                </c:pt>
                <c:pt idx="2">
                  <c:v>2851997.94</c:v>
                </c:pt>
                <c:pt idx="3">
                  <c:v>360117348.62</c:v>
                </c:pt>
                <c:pt idx="4">
                  <c:v>17315870.78</c:v>
                </c:pt>
                <c:pt idx="5">
                  <c:v>10102150.82</c:v>
                </c:pt>
                <c:pt idx="6">
                  <c:v>13636454.43</c:v>
                </c:pt>
                <c:pt idx="7">
                  <c:v>0</c:v>
                </c:pt>
                <c:pt idx="8">
                  <c:v>8714143.62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1255"/>
          <c:w val="0.33525"/>
          <c:h val="0.83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5"/>
          <c:y val="0.08625"/>
          <c:w val="0.62625"/>
          <c:h val="0.89325"/>
        </c:manualLayout>
      </c:layout>
      <c:pieChart>
        <c:varyColors val="1"/>
        <c:ser>
          <c:idx val="0"/>
          <c:order val="0"/>
          <c:tx>
            <c:strRef>
              <c:f>'rappresentazione grafica '!$B$26</c:f>
              <c:strCache>
                <c:ptCount val="1"/>
                <c:pt idx="0">
                  <c:v>anno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'rappresentazione grafica '!$A$27:$A$37</c:f>
              <c:strCache>
                <c:ptCount val="11"/>
                <c:pt idx="0">
                  <c:v>Acquisti di beni</c:v>
                </c:pt>
                <c:pt idx="1">
                  <c:v>Acquisti di servizi sanitari</c:v>
                </c:pt>
                <c:pt idx="2">
                  <c:v>Acquisti di servizi non sanitari</c:v>
                </c:pt>
                <c:pt idx="3">
                  <c:v>Manutenzione e riparazione</c:v>
                </c:pt>
                <c:pt idx="4">
                  <c:v>Godimento di beni di terzi</c:v>
                </c:pt>
                <c:pt idx="5">
                  <c:v>Costi del personale</c:v>
                </c:pt>
                <c:pt idx="6">
                  <c:v>Oneri diversi di gestione</c:v>
                </c:pt>
                <c:pt idx="7">
                  <c:v>Ammortamenti</c:v>
                </c:pt>
                <c:pt idx="8">
                  <c:v>Svalutazione delle immobilizzazioni e dei crediti</c:v>
                </c:pt>
                <c:pt idx="9">
                  <c:v>Variazione delle rimanenze</c:v>
                </c:pt>
                <c:pt idx="10">
                  <c:v>Accantonamenti</c:v>
                </c:pt>
              </c:strCache>
            </c:strRef>
          </c:cat>
          <c:val>
            <c:numRef>
              <c:f>'rappresentazione grafica '!$B$27:$B$37</c:f>
              <c:numCache>
                <c:ptCount val="11"/>
                <c:pt idx="0">
                  <c:v>148127536.25</c:v>
                </c:pt>
                <c:pt idx="1">
                  <c:v>46794410.3</c:v>
                </c:pt>
                <c:pt idx="2">
                  <c:v>40668528.89</c:v>
                </c:pt>
                <c:pt idx="3">
                  <c:v>18669897.31</c:v>
                </c:pt>
                <c:pt idx="4">
                  <c:v>6817454.39</c:v>
                </c:pt>
                <c:pt idx="5">
                  <c:v>217321931.48999998</c:v>
                </c:pt>
                <c:pt idx="6">
                  <c:v>2697113.78</c:v>
                </c:pt>
                <c:pt idx="7">
                  <c:v>22155061.89</c:v>
                </c:pt>
                <c:pt idx="8">
                  <c:v>106041.58</c:v>
                </c:pt>
                <c:pt idx="9">
                  <c:v>-925445.78</c:v>
                </c:pt>
                <c:pt idx="10">
                  <c:v>7788679.85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304"/>
          <c:w val="0.339"/>
          <c:h val="0.45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28575</xdr:rowOff>
    </xdr:from>
    <xdr:to>
      <xdr:col>15</xdr:col>
      <xdr:colOff>400050</xdr:colOff>
      <xdr:row>21</xdr:row>
      <xdr:rowOff>9525</xdr:rowOff>
    </xdr:to>
    <xdr:graphicFrame>
      <xdr:nvGraphicFramePr>
        <xdr:cNvPr id="1" name="Grafico 2"/>
        <xdr:cNvGraphicFramePr/>
      </xdr:nvGraphicFramePr>
      <xdr:xfrm>
        <a:off x="5905500" y="28575"/>
        <a:ext cx="81534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22</xdr:row>
      <xdr:rowOff>133350</xdr:rowOff>
    </xdr:from>
    <xdr:to>
      <xdr:col>15</xdr:col>
      <xdr:colOff>219075</xdr:colOff>
      <xdr:row>51</xdr:row>
      <xdr:rowOff>57150</xdr:rowOff>
    </xdr:to>
    <xdr:graphicFrame>
      <xdr:nvGraphicFramePr>
        <xdr:cNvPr id="2" name="Grafico 3"/>
        <xdr:cNvGraphicFramePr/>
      </xdr:nvGraphicFramePr>
      <xdr:xfrm>
        <a:off x="5924550" y="4533900"/>
        <a:ext cx="79533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9"/>
  <sheetViews>
    <sheetView showGridLines="0" zoomScaleSheetLayoutView="75" zoomScalePageLayoutView="0" workbookViewId="0" topLeftCell="A70">
      <selection activeCell="G13" sqref="G13"/>
    </sheetView>
  </sheetViews>
  <sheetFormatPr defaultColWidth="1.8515625" defaultRowHeight="15"/>
  <cols>
    <col min="1" max="1" width="4.00390625" style="9" customWidth="1"/>
    <col min="2" max="2" width="4.57421875" style="9" customWidth="1"/>
    <col min="3" max="3" width="2.57421875" style="9" customWidth="1"/>
    <col min="4" max="5" width="4.00390625" style="9" customWidth="1"/>
    <col min="6" max="6" width="99.28125" style="3" bestFit="1" customWidth="1"/>
    <col min="7" max="7" width="20.57421875" style="3" customWidth="1"/>
    <col min="8" max="8" width="10.421875" style="3" customWidth="1"/>
    <col min="9" max="9" width="15.57421875" style="3" customWidth="1"/>
    <col min="10" max="10" width="41.7109375" style="3" customWidth="1"/>
    <col min="11" max="253" width="10.421875" style="3" customWidth="1"/>
    <col min="254" max="254" width="4.00390625" style="3" customWidth="1"/>
    <col min="255" max="255" width="4.57421875" style="3" customWidth="1"/>
    <col min="256" max="16384" width="1.8515625" style="3" customWidth="1"/>
  </cols>
  <sheetData>
    <row r="1" spans="1:7" s="5" customFormat="1" ht="27" customHeight="1">
      <c r="A1" s="96" t="s">
        <v>142</v>
      </c>
      <c r="B1" s="96"/>
      <c r="C1" s="96"/>
      <c r="D1" s="96"/>
      <c r="E1" s="96"/>
      <c r="F1" s="96"/>
      <c r="G1" s="96"/>
    </row>
    <row r="2" spans="1:7" s="5" customFormat="1" ht="27" customHeight="1">
      <c r="A2" s="96"/>
      <c r="B2" s="96"/>
      <c r="C2" s="96"/>
      <c r="D2" s="96"/>
      <c r="E2" s="96"/>
      <c r="F2" s="96"/>
      <c r="G2" s="96"/>
    </row>
    <row r="3" spans="1:7" ht="15" customHeight="1">
      <c r="A3" s="96"/>
      <c r="B3" s="96"/>
      <c r="C3" s="96"/>
      <c r="D3" s="96"/>
      <c r="E3" s="96"/>
      <c r="F3" s="96"/>
      <c r="G3" s="96"/>
    </row>
    <row r="4" spans="1:7" ht="19.5" customHeight="1" thickBot="1">
      <c r="A4" s="97" t="s">
        <v>143</v>
      </c>
      <c r="B4" s="97"/>
      <c r="C4" s="97"/>
      <c r="D4" s="97"/>
      <c r="E4" s="97"/>
      <c r="F4" s="97"/>
      <c r="G4" s="97"/>
    </row>
    <row r="5" spans="1:7" ht="32.25" customHeight="1" thickBot="1">
      <c r="A5" s="98" t="s">
        <v>17</v>
      </c>
      <c r="B5" s="99"/>
      <c r="C5" s="99"/>
      <c r="D5" s="99"/>
      <c r="E5" s="99"/>
      <c r="F5" s="99"/>
      <c r="G5" s="100"/>
    </row>
    <row r="6" spans="1:7" s="5" customFormat="1" ht="27" customHeight="1">
      <c r="A6" s="88" t="s">
        <v>140</v>
      </c>
      <c r="B6" s="89"/>
      <c r="C6" s="89"/>
      <c r="D6" s="89"/>
      <c r="E6" s="89"/>
      <c r="F6" s="90"/>
      <c r="G6" s="94" t="s">
        <v>141</v>
      </c>
    </row>
    <row r="7" spans="1:7" s="5" customFormat="1" ht="27" customHeight="1">
      <c r="A7" s="91"/>
      <c r="B7" s="92"/>
      <c r="C7" s="92"/>
      <c r="D7" s="92"/>
      <c r="E7" s="92"/>
      <c r="F7" s="93"/>
      <c r="G7" s="95"/>
    </row>
    <row r="8" spans="1:7" s="22" customFormat="1" ht="26.25" customHeight="1">
      <c r="A8" s="26" t="s">
        <v>0</v>
      </c>
      <c r="B8" s="27" t="s">
        <v>18</v>
      </c>
      <c r="C8" s="27"/>
      <c r="D8" s="27"/>
      <c r="E8" s="27"/>
      <c r="F8" s="28"/>
      <c r="G8" s="29"/>
    </row>
    <row r="9" spans="1:7" s="22" customFormat="1" ht="26.25" customHeight="1">
      <c r="A9" s="30"/>
      <c r="B9" s="31" t="s">
        <v>1</v>
      </c>
      <c r="C9" s="32" t="s">
        <v>19</v>
      </c>
      <c r="D9" s="32"/>
      <c r="E9" s="32"/>
      <c r="F9" s="33"/>
      <c r="G9" s="34">
        <f>G10+G11+G18+G23</f>
        <v>123796347.53</v>
      </c>
    </row>
    <row r="10" spans="1:7" s="22" customFormat="1" ht="26.25" customHeight="1">
      <c r="A10" s="35"/>
      <c r="B10" s="36"/>
      <c r="C10" s="37"/>
      <c r="D10" s="36" t="s">
        <v>6</v>
      </c>
      <c r="E10" s="37" t="s">
        <v>87</v>
      </c>
      <c r="F10" s="38"/>
      <c r="G10" s="39">
        <v>122594120.7</v>
      </c>
    </row>
    <row r="11" spans="1:7" s="22" customFormat="1" ht="26.25" customHeight="1">
      <c r="A11" s="35"/>
      <c r="B11" s="36"/>
      <c r="C11" s="37"/>
      <c r="D11" s="36" t="s">
        <v>7</v>
      </c>
      <c r="E11" s="37" t="s">
        <v>127</v>
      </c>
      <c r="F11" s="38"/>
      <c r="G11" s="39">
        <f>SUM(G12:G17)</f>
        <v>241197.58</v>
      </c>
    </row>
    <row r="12" spans="1:7" s="22" customFormat="1" ht="26.25" customHeight="1">
      <c r="A12" s="40"/>
      <c r="B12" s="41"/>
      <c r="C12" s="42"/>
      <c r="D12" s="41"/>
      <c r="E12" s="43" t="s">
        <v>1</v>
      </c>
      <c r="F12" s="44" t="s">
        <v>102</v>
      </c>
      <c r="G12" s="45">
        <v>40000</v>
      </c>
    </row>
    <row r="13" spans="1:7" s="22" customFormat="1" ht="26.25" customHeight="1">
      <c r="A13" s="40"/>
      <c r="B13" s="41"/>
      <c r="C13" s="42"/>
      <c r="D13" s="41"/>
      <c r="E13" s="43" t="s">
        <v>2</v>
      </c>
      <c r="F13" s="44" t="s">
        <v>100</v>
      </c>
      <c r="G13" s="44"/>
    </row>
    <row r="14" spans="1:7" s="5" customFormat="1" ht="27" customHeight="1">
      <c r="A14" s="40"/>
      <c r="B14" s="41"/>
      <c r="C14" s="42"/>
      <c r="D14" s="41"/>
      <c r="E14" s="43" t="s">
        <v>3</v>
      </c>
      <c r="F14" s="44" t="s">
        <v>101</v>
      </c>
      <c r="G14" s="44"/>
    </row>
    <row r="15" spans="1:7" s="5" customFormat="1" ht="27" customHeight="1">
      <c r="A15" s="40"/>
      <c r="B15" s="41"/>
      <c r="C15" s="42"/>
      <c r="D15" s="41"/>
      <c r="E15" s="43" t="s">
        <v>4</v>
      </c>
      <c r="F15" s="44" t="s">
        <v>128</v>
      </c>
      <c r="G15" s="44"/>
    </row>
    <row r="16" spans="1:7" s="5" customFormat="1" ht="27" customHeight="1">
      <c r="A16" s="40"/>
      <c r="B16" s="41"/>
      <c r="C16" s="42"/>
      <c r="D16" s="41"/>
      <c r="E16" s="43" t="s">
        <v>5</v>
      </c>
      <c r="F16" s="44" t="s">
        <v>129</v>
      </c>
      <c r="G16" s="45">
        <v>33976</v>
      </c>
    </row>
    <row r="17" spans="1:7" s="5" customFormat="1" ht="27" customHeight="1">
      <c r="A17" s="40"/>
      <c r="B17" s="41"/>
      <c r="C17" s="42"/>
      <c r="D17" s="41"/>
      <c r="E17" s="43" t="s">
        <v>8</v>
      </c>
      <c r="F17" s="44" t="s">
        <v>130</v>
      </c>
      <c r="G17" s="46">
        <v>167221.58</v>
      </c>
    </row>
    <row r="18" spans="1:7" s="5" customFormat="1" ht="27" customHeight="1">
      <c r="A18" s="35"/>
      <c r="B18" s="36"/>
      <c r="C18" s="37"/>
      <c r="D18" s="36" t="s">
        <v>16</v>
      </c>
      <c r="E18" s="37" t="s">
        <v>33</v>
      </c>
      <c r="F18" s="47"/>
      <c r="G18" s="39">
        <f>SUM(G19:G22)</f>
        <v>368323</v>
      </c>
    </row>
    <row r="19" spans="1:7" s="5" customFormat="1" ht="27" customHeight="1">
      <c r="A19" s="35"/>
      <c r="B19" s="36"/>
      <c r="C19" s="37"/>
      <c r="D19" s="37"/>
      <c r="E19" s="48" t="s">
        <v>1</v>
      </c>
      <c r="F19" s="49" t="s">
        <v>34</v>
      </c>
      <c r="G19" s="39"/>
    </row>
    <row r="20" spans="1:7" s="4" customFormat="1" ht="27" customHeight="1">
      <c r="A20" s="35"/>
      <c r="B20" s="36"/>
      <c r="C20" s="37"/>
      <c r="D20" s="37"/>
      <c r="E20" s="48" t="s">
        <v>2</v>
      </c>
      <c r="F20" s="49" t="s">
        <v>35</v>
      </c>
      <c r="G20" s="39">
        <v>368323</v>
      </c>
    </row>
    <row r="21" spans="1:7" s="4" customFormat="1" ht="27" customHeight="1">
      <c r="A21" s="35"/>
      <c r="B21" s="36"/>
      <c r="C21" s="37"/>
      <c r="D21" s="37"/>
      <c r="E21" s="48" t="s">
        <v>3</v>
      </c>
      <c r="F21" s="49" t="s">
        <v>88</v>
      </c>
      <c r="G21" s="39"/>
    </row>
    <row r="22" spans="1:7" s="4" customFormat="1" ht="27" customHeight="1">
      <c r="A22" s="35"/>
      <c r="B22" s="36"/>
      <c r="C22" s="37"/>
      <c r="D22" s="37"/>
      <c r="E22" s="48" t="s">
        <v>4</v>
      </c>
      <c r="F22" s="49" t="s">
        <v>36</v>
      </c>
      <c r="G22" s="39">
        <v>0</v>
      </c>
    </row>
    <row r="23" spans="1:7" s="5" customFormat="1" ht="27" customHeight="1">
      <c r="A23" s="35"/>
      <c r="B23" s="36"/>
      <c r="C23" s="37"/>
      <c r="D23" s="36" t="s">
        <v>22</v>
      </c>
      <c r="E23" s="37" t="s">
        <v>131</v>
      </c>
      <c r="F23" s="38"/>
      <c r="G23" s="39">
        <v>592706.25</v>
      </c>
    </row>
    <row r="24" spans="1:7" s="5" customFormat="1" ht="27" customHeight="1">
      <c r="A24" s="50"/>
      <c r="B24" s="31" t="s">
        <v>2</v>
      </c>
      <c r="C24" s="32" t="s">
        <v>97</v>
      </c>
      <c r="D24" s="32"/>
      <c r="E24" s="32"/>
      <c r="F24" s="33"/>
      <c r="G24" s="34">
        <v>-939313.31</v>
      </c>
    </row>
    <row r="25" spans="1:7" s="5" customFormat="1" ht="27" customHeight="1">
      <c r="A25" s="50"/>
      <c r="B25" s="31" t="s">
        <v>3</v>
      </c>
      <c r="C25" s="32" t="s">
        <v>98</v>
      </c>
      <c r="D25" s="32"/>
      <c r="E25" s="32"/>
      <c r="F25" s="33"/>
      <c r="G25" s="34">
        <v>2851997.94</v>
      </c>
    </row>
    <row r="26" spans="1:7" s="4" customFormat="1" ht="27" customHeight="1">
      <c r="A26" s="30"/>
      <c r="B26" s="31" t="s">
        <v>4</v>
      </c>
      <c r="C26" s="32" t="s">
        <v>132</v>
      </c>
      <c r="D26" s="32"/>
      <c r="E26" s="32"/>
      <c r="F26" s="33"/>
      <c r="G26" s="34">
        <f>SUM(G27:G29)</f>
        <v>360117348.62</v>
      </c>
    </row>
    <row r="27" spans="1:7" s="4" customFormat="1" ht="27" customHeight="1">
      <c r="A27" s="35"/>
      <c r="B27" s="36"/>
      <c r="C27" s="37"/>
      <c r="D27" s="36" t="s">
        <v>6</v>
      </c>
      <c r="E27" s="37" t="s">
        <v>133</v>
      </c>
      <c r="F27" s="38"/>
      <c r="G27" s="39">
        <v>336036441.36</v>
      </c>
    </row>
    <row r="28" spans="1:7" s="4" customFormat="1" ht="27" customHeight="1">
      <c r="A28" s="35"/>
      <c r="B28" s="36"/>
      <c r="C28" s="37"/>
      <c r="D28" s="36" t="s">
        <v>7</v>
      </c>
      <c r="E28" s="37" t="s">
        <v>84</v>
      </c>
      <c r="F28" s="38"/>
      <c r="G28" s="39">
        <v>20248349.69</v>
      </c>
    </row>
    <row r="29" spans="1:7" s="4" customFormat="1" ht="29.25" customHeight="1">
      <c r="A29" s="35"/>
      <c r="B29" s="36"/>
      <c r="C29" s="37"/>
      <c r="D29" s="36" t="s">
        <v>16</v>
      </c>
      <c r="E29" s="37" t="s">
        <v>83</v>
      </c>
      <c r="F29" s="47"/>
      <c r="G29" s="39">
        <v>3832557.57</v>
      </c>
    </row>
    <row r="30" spans="1:7" s="4" customFormat="1" ht="27" customHeight="1">
      <c r="A30" s="50"/>
      <c r="B30" s="31" t="s">
        <v>5</v>
      </c>
      <c r="C30" s="32" t="s">
        <v>82</v>
      </c>
      <c r="D30" s="32"/>
      <c r="E30" s="32"/>
      <c r="F30" s="33"/>
      <c r="G30" s="34">
        <v>17315870.78</v>
      </c>
    </row>
    <row r="31" spans="1:7" s="4" customFormat="1" ht="27" customHeight="1">
      <c r="A31" s="50"/>
      <c r="B31" s="31" t="s">
        <v>8</v>
      </c>
      <c r="C31" s="32" t="s">
        <v>134</v>
      </c>
      <c r="D31" s="32"/>
      <c r="E31" s="32"/>
      <c r="F31" s="33"/>
      <c r="G31" s="34">
        <v>10102150.82</v>
      </c>
    </row>
    <row r="32" spans="1:7" s="5" customFormat="1" ht="9" customHeight="1">
      <c r="A32" s="50"/>
      <c r="B32" s="31" t="s">
        <v>9</v>
      </c>
      <c r="C32" s="32" t="s">
        <v>89</v>
      </c>
      <c r="D32" s="32"/>
      <c r="E32" s="32"/>
      <c r="F32" s="33"/>
      <c r="G32" s="34">
        <v>13636454.43</v>
      </c>
    </row>
    <row r="33" spans="1:7" s="4" customFormat="1" ht="27" customHeight="1">
      <c r="A33" s="50"/>
      <c r="B33" s="31" t="s">
        <v>10</v>
      </c>
      <c r="C33" s="51" t="s">
        <v>86</v>
      </c>
      <c r="D33" s="52"/>
      <c r="E33" s="52"/>
      <c r="F33" s="53"/>
      <c r="G33" s="34">
        <v>0</v>
      </c>
    </row>
    <row r="34" spans="1:7" s="4" customFormat="1" ht="27" customHeight="1">
      <c r="A34" s="50"/>
      <c r="B34" s="31" t="s">
        <v>14</v>
      </c>
      <c r="C34" s="32" t="s">
        <v>37</v>
      </c>
      <c r="D34" s="32"/>
      <c r="E34" s="32"/>
      <c r="F34" s="33"/>
      <c r="G34" s="34">
        <v>8714143.62</v>
      </c>
    </row>
    <row r="35" spans="1:7" s="5" customFormat="1" ht="27" customHeight="1">
      <c r="A35" s="54"/>
      <c r="B35" s="101" t="s">
        <v>71</v>
      </c>
      <c r="C35" s="101"/>
      <c r="D35" s="101"/>
      <c r="E35" s="101"/>
      <c r="F35" s="102"/>
      <c r="G35" s="55">
        <f>G9+G24+G25+G26+SUM(G30:G34)</f>
        <v>535595000.42999995</v>
      </c>
    </row>
    <row r="36" spans="1:7" s="5" customFormat="1" ht="27" customHeight="1">
      <c r="A36" s="56"/>
      <c r="B36" s="36"/>
      <c r="C36" s="37"/>
      <c r="D36" s="37"/>
      <c r="E36" s="37"/>
      <c r="F36" s="38"/>
      <c r="G36" s="39"/>
    </row>
    <row r="37" spans="1:7" s="4" customFormat="1" ht="27" customHeight="1">
      <c r="A37" s="30" t="s">
        <v>11</v>
      </c>
      <c r="B37" s="57" t="s">
        <v>20</v>
      </c>
      <c r="C37" s="58"/>
      <c r="D37" s="58"/>
      <c r="E37" s="58"/>
      <c r="F37" s="59"/>
      <c r="G37" s="34"/>
    </row>
    <row r="38" spans="1:7" s="5" customFormat="1" ht="27" customHeight="1">
      <c r="A38" s="50"/>
      <c r="B38" s="31" t="s">
        <v>1</v>
      </c>
      <c r="C38" s="32" t="s">
        <v>21</v>
      </c>
      <c r="D38" s="60"/>
      <c r="E38" s="32"/>
      <c r="F38" s="33"/>
      <c r="G38" s="34">
        <f>SUM(G39:G40)</f>
        <v>148127536.25</v>
      </c>
    </row>
    <row r="39" spans="1:7" s="5" customFormat="1" ht="27" customHeight="1">
      <c r="A39" s="35"/>
      <c r="B39" s="36"/>
      <c r="C39" s="37"/>
      <c r="D39" s="36" t="s">
        <v>6</v>
      </c>
      <c r="E39" s="37" t="s">
        <v>38</v>
      </c>
      <c r="F39" s="38"/>
      <c r="G39" s="39">
        <v>146431440.49</v>
      </c>
    </row>
    <row r="40" spans="1:7" s="5" customFormat="1" ht="27" customHeight="1">
      <c r="A40" s="35"/>
      <c r="B40" s="36"/>
      <c r="C40" s="37"/>
      <c r="D40" s="36" t="s">
        <v>7</v>
      </c>
      <c r="E40" s="37" t="s">
        <v>39</v>
      </c>
      <c r="F40" s="38"/>
      <c r="G40" s="39">
        <v>1696095.76</v>
      </c>
    </row>
    <row r="41" spans="1:7" s="5" customFormat="1" ht="27" customHeight="1">
      <c r="A41" s="50"/>
      <c r="B41" s="31" t="s">
        <v>2</v>
      </c>
      <c r="C41" s="32" t="s">
        <v>135</v>
      </c>
      <c r="D41" s="60"/>
      <c r="E41" s="32"/>
      <c r="F41" s="33"/>
      <c r="G41" s="34">
        <f>SUM(G42:G58)</f>
        <v>46794410.3</v>
      </c>
    </row>
    <row r="42" spans="1:7" s="5" customFormat="1" ht="27" customHeight="1">
      <c r="A42" s="56"/>
      <c r="B42" s="36"/>
      <c r="C42" s="37"/>
      <c r="D42" s="36" t="s">
        <v>6</v>
      </c>
      <c r="E42" s="37" t="s">
        <v>90</v>
      </c>
      <c r="F42" s="38"/>
      <c r="G42" s="39">
        <v>0</v>
      </c>
    </row>
    <row r="43" spans="1:7" s="5" customFormat="1" ht="27" customHeight="1">
      <c r="A43" s="56"/>
      <c r="B43" s="36"/>
      <c r="C43" s="37"/>
      <c r="D43" s="36" t="s">
        <v>7</v>
      </c>
      <c r="E43" s="37" t="s">
        <v>91</v>
      </c>
      <c r="F43" s="38"/>
      <c r="G43" s="39">
        <v>0</v>
      </c>
    </row>
    <row r="44" spans="1:7" s="5" customFormat="1" ht="27" customHeight="1">
      <c r="A44" s="56"/>
      <c r="B44" s="36"/>
      <c r="C44" s="61"/>
      <c r="D44" s="36" t="s">
        <v>16</v>
      </c>
      <c r="E44" s="37" t="s">
        <v>118</v>
      </c>
      <c r="F44" s="38"/>
      <c r="G44" s="39">
        <v>2599079.09</v>
      </c>
    </row>
    <row r="45" spans="1:7" s="5" customFormat="1" ht="27" customHeight="1">
      <c r="A45" s="56"/>
      <c r="B45" s="36"/>
      <c r="C45" s="61"/>
      <c r="D45" s="36" t="s">
        <v>22</v>
      </c>
      <c r="E45" s="37" t="s">
        <v>121</v>
      </c>
      <c r="F45" s="38"/>
      <c r="G45" s="39">
        <v>0</v>
      </c>
    </row>
    <row r="46" spans="1:7" s="5" customFormat="1" ht="27" customHeight="1">
      <c r="A46" s="56"/>
      <c r="B46" s="36"/>
      <c r="C46" s="61"/>
      <c r="D46" s="36" t="s">
        <v>24</v>
      </c>
      <c r="E46" s="37" t="s">
        <v>120</v>
      </c>
      <c r="F46" s="38"/>
      <c r="G46" s="39">
        <v>0</v>
      </c>
    </row>
    <row r="47" spans="1:7" s="5" customFormat="1" ht="27" customHeight="1">
      <c r="A47" s="56"/>
      <c r="B47" s="36"/>
      <c r="C47" s="61"/>
      <c r="D47" s="36" t="s">
        <v>40</v>
      </c>
      <c r="E47" s="37" t="s">
        <v>119</v>
      </c>
      <c r="F47" s="38"/>
      <c r="G47" s="39">
        <v>0</v>
      </c>
    </row>
    <row r="48" spans="1:7" s="5" customFormat="1" ht="27" customHeight="1">
      <c r="A48" s="56"/>
      <c r="B48" s="36"/>
      <c r="C48" s="61"/>
      <c r="D48" s="36" t="s">
        <v>41</v>
      </c>
      <c r="E48" s="37" t="s">
        <v>138</v>
      </c>
      <c r="F48" s="38"/>
      <c r="G48" s="39">
        <v>9900546</v>
      </c>
    </row>
    <row r="49" spans="1:7" s="5" customFormat="1" ht="27" customHeight="1">
      <c r="A49" s="56"/>
      <c r="B49" s="36"/>
      <c r="C49" s="61"/>
      <c r="D49" s="36" t="s">
        <v>42</v>
      </c>
      <c r="E49" s="37" t="s">
        <v>115</v>
      </c>
      <c r="F49" s="38"/>
      <c r="G49" s="39">
        <v>0</v>
      </c>
    </row>
    <row r="50" spans="1:7" s="5" customFormat="1" ht="27" customHeight="1">
      <c r="A50" s="56"/>
      <c r="B50" s="36"/>
      <c r="C50" s="61"/>
      <c r="D50" s="36" t="s">
        <v>43</v>
      </c>
      <c r="E50" s="37" t="s">
        <v>103</v>
      </c>
      <c r="F50" s="38"/>
      <c r="G50" s="39">
        <v>0</v>
      </c>
    </row>
    <row r="51" spans="1:7" s="5" customFormat="1" ht="27" customHeight="1">
      <c r="A51" s="56"/>
      <c r="B51" s="36"/>
      <c r="C51" s="61"/>
      <c r="D51" s="36" t="s">
        <v>44</v>
      </c>
      <c r="E51" s="37" t="s">
        <v>104</v>
      </c>
      <c r="F51" s="38"/>
      <c r="G51" s="39">
        <v>0</v>
      </c>
    </row>
    <row r="52" spans="1:9" s="5" customFormat="1" ht="27" customHeight="1">
      <c r="A52" s="56"/>
      <c r="B52" s="36"/>
      <c r="C52" s="61"/>
      <c r="D52" s="36" t="s">
        <v>45</v>
      </c>
      <c r="E52" s="37" t="s">
        <v>105</v>
      </c>
      <c r="F52" s="38"/>
      <c r="G52" s="39">
        <v>2811652.32</v>
      </c>
      <c r="I52" s="6"/>
    </row>
    <row r="53" spans="1:9" s="5" customFormat="1" ht="27" customHeight="1">
      <c r="A53" s="56"/>
      <c r="B53" s="36"/>
      <c r="C53" s="61"/>
      <c r="D53" s="36" t="s">
        <v>106</v>
      </c>
      <c r="E53" s="37" t="s">
        <v>107</v>
      </c>
      <c r="F53" s="38"/>
      <c r="G53" s="39">
        <v>0</v>
      </c>
      <c r="I53" s="6"/>
    </row>
    <row r="54" spans="1:9" s="5" customFormat="1" ht="27" customHeight="1">
      <c r="A54" s="56"/>
      <c r="B54" s="36"/>
      <c r="C54" s="61"/>
      <c r="D54" s="36" t="s">
        <v>108</v>
      </c>
      <c r="E54" s="37" t="s">
        <v>109</v>
      </c>
      <c r="F54" s="38"/>
      <c r="G54" s="39">
        <v>14749209.66</v>
      </c>
      <c r="I54" s="6"/>
    </row>
    <row r="55" spans="1:7" s="4" customFormat="1" ht="27" customHeight="1">
      <c r="A55" s="56"/>
      <c r="B55" s="36"/>
      <c r="C55" s="61"/>
      <c r="D55" s="36" t="s">
        <v>110</v>
      </c>
      <c r="E55" s="37" t="s">
        <v>111</v>
      </c>
      <c r="F55" s="38"/>
      <c r="G55" s="39">
        <v>168486.36</v>
      </c>
    </row>
    <row r="56" spans="1:9" s="5" customFormat="1" ht="27" customHeight="1">
      <c r="A56" s="56"/>
      <c r="B56" s="62"/>
      <c r="C56" s="63"/>
      <c r="D56" s="36" t="s">
        <v>112</v>
      </c>
      <c r="E56" s="63" t="s">
        <v>136</v>
      </c>
      <c r="F56" s="47"/>
      <c r="G56" s="39">
        <v>14090070.68</v>
      </c>
      <c r="I56" s="6"/>
    </row>
    <row r="57" spans="1:9" s="5" customFormat="1" ht="27" customHeight="1">
      <c r="A57" s="56"/>
      <c r="B57" s="62"/>
      <c r="C57" s="63"/>
      <c r="D57" s="36" t="s">
        <v>113</v>
      </c>
      <c r="E57" s="63" t="s">
        <v>116</v>
      </c>
      <c r="F57" s="47"/>
      <c r="G57" s="39">
        <v>2475366.19</v>
      </c>
      <c r="I57" s="6"/>
    </row>
    <row r="58" spans="1:9" s="5" customFormat="1" ht="27" customHeight="1">
      <c r="A58" s="56"/>
      <c r="B58" s="62"/>
      <c r="C58" s="63"/>
      <c r="D58" s="36" t="s">
        <v>114</v>
      </c>
      <c r="E58" s="63" t="s">
        <v>117</v>
      </c>
      <c r="F58" s="47"/>
      <c r="G58" s="39">
        <v>0</v>
      </c>
      <c r="I58" s="6"/>
    </row>
    <row r="59" spans="1:9" s="4" customFormat="1" ht="27" customHeight="1">
      <c r="A59" s="50"/>
      <c r="B59" s="31" t="s">
        <v>3</v>
      </c>
      <c r="C59" s="32" t="s">
        <v>92</v>
      </c>
      <c r="D59" s="60"/>
      <c r="E59" s="32"/>
      <c r="F59" s="33"/>
      <c r="G59" s="34">
        <f>SUM(G60:G62)</f>
        <v>40668528.89</v>
      </c>
      <c r="I59" s="23"/>
    </row>
    <row r="60" spans="1:7" s="4" customFormat="1" ht="27" customHeight="1">
      <c r="A60" s="56"/>
      <c r="B60" s="31"/>
      <c r="C60" s="32"/>
      <c r="D60" s="36" t="s">
        <v>6</v>
      </c>
      <c r="E60" s="63" t="s">
        <v>137</v>
      </c>
      <c r="F60" s="64"/>
      <c r="G60" s="39">
        <v>39120325.8</v>
      </c>
    </row>
    <row r="61" spans="1:7" s="4" customFormat="1" ht="27" customHeight="1">
      <c r="A61" s="56"/>
      <c r="B61" s="65"/>
      <c r="C61" s="36"/>
      <c r="D61" s="36" t="s">
        <v>7</v>
      </c>
      <c r="E61" s="63" t="s">
        <v>139</v>
      </c>
      <c r="F61" s="64"/>
      <c r="G61" s="39">
        <v>1180606.96</v>
      </c>
    </row>
    <row r="62" spans="1:7" s="5" customFormat="1" ht="27" customHeight="1">
      <c r="A62" s="56"/>
      <c r="B62" s="65"/>
      <c r="C62" s="36"/>
      <c r="D62" s="36" t="s">
        <v>16</v>
      </c>
      <c r="E62" s="63" t="s">
        <v>122</v>
      </c>
      <c r="F62" s="64"/>
      <c r="G62" s="39">
        <v>367596.13</v>
      </c>
    </row>
    <row r="63" spans="1:7" s="5" customFormat="1" ht="27" customHeight="1">
      <c r="A63" s="50"/>
      <c r="B63" s="31" t="s">
        <v>4</v>
      </c>
      <c r="C63" s="66" t="s">
        <v>123</v>
      </c>
      <c r="D63" s="31"/>
      <c r="E63" s="66"/>
      <c r="F63" s="67"/>
      <c r="G63" s="34">
        <v>18669897.31</v>
      </c>
    </row>
    <row r="64" spans="1:7" s="5" customFormat="1" ht="27" customHeight="1">
      <c r="A64" s="56"/>
      <c r="B64" s="31" t="s">
        <v>5</v>
      </c>
      <c r="C64" s="66" t="s">
        <v>85</v>
      </c>
      <c r="D64" s="31"/>
      <c r="E64" s="68"/>
      <c r="F64" s="64"/>
      <c r="G64" s="34">
        <v>6817454.39</v>
      </c>
    </row>
    <row r="65" spans="1:7" s="5" customFormat="1" ht="27" customHeight="1">
      <c r="A65" s="56"/>
      <c r="B65" s="31" t="s">
        <v>8</v>
      </c>
      <c r="C65" s="66" t="s">
        <v>46</v>
      </c>
      <c r="D65" s="58"/>
      <c r="E65" s="66"/>
      <c r="F65" s="67"/>
      <c r="G65" s="34">
        <f>SUM(G66:G70)</f>
        <v>217321931.48999998</v>
      </c>
    </row>
    <row r="66" spans="1:7" s="5" customFormat="1" ht="27" customHeight="1">
      <c r="A66" s="56"/>
      <c r="B66" s="36"/>
      <c r="C66" s="69"/>
      <c r="D66" s="36" t="s">
        <v>6</v>
      </c>
      <c r="E66" s="37" t="s">
        <v>47</v>
      </c>
      <c r="F66" s="70"/>
      <c r="G66" s="39">
        <v>74007619.97</v>
      </c>
    </row>
    <row r="67" spans="1:7" s="4" customFormat="1" ht="27" customHeight="1">
      <c r="A67" s="56"/>
      <c r="B67" s="36"/>
      <c r="C67" s="69"/>
      <c r="D67" s="36" t="s">
        <v>7</v>
      </c>
      <c r="E67" s="37" t="s">
        <v>48</v>
      </c>
      <c r="F67" s="70"/>
      <c r="G67" s="39">
        <v>6050518.74</v>
      </c>
    </row>
    <row r="68" spans="1:7" s="4" customFormat="1" ht="27" customHeight="1">
      <c r="A68" s="56"/>
      <c r="B68" s="36"/>
      <c r="C68" s="69"/>
      <c r="D68" s="36" t="s">
        <v>16</v>
      </c>
      <c r="E68" s="37" t="s">
        <v>49</v>
      </c>
      <c r="F68" s="70"/>
      <c r="G68" s="39">
        <v>98020522.12</v>
      </c>
    </row>
    <row r="69" spans="1:7" s="5" customFormat="1" ht="27" customHeight="1">
      <c r="A69" s="56"/>
      <c r="B69" s="36"/>
      <c r="C69" s="69"/>
      <c r="D69" s="36" t="s">
        <v>22</v>
      </c>
      <c r="E69" s="37" t="s">
        <v>50</v>
      </c>
      <c r="F69" s="70"/>
      <c r="G69" s="39">
        <v>1798497.67</v>
      </c>
    </row>
    <row r="70" spans="1:7" s="4" customFormat="1" ht="27" customHeight="1">
      <c r="A70" s="56"/>
      <c r="B70" s="36"/>
      <c r="C70" s="69"/>
      <c r="D70" s="36" t="s">
        <v>24</v>
      </c>
      <c r="E70" s="37" t="s">
        <v>51</v>
      </c>
      <c r="F70" s="70"/>
      <c r="G70" s="39">
        <v>37444772.99</v>
      </c>
    </row>
    <row r="71" spans="1:7" s="4" customFormat="1" ht="27" customHeight="1">
      <c r="A71" s="50"/>
      <c r="B71" s="31" t="s">
        <v>9</v>
      </c>
      <c r="C71" s="66" t="s">
        <v>23</v>
      </c>
      <c r="D71" s="71"/>
      <c r="E71" s="68"/>
      <c r="F71" s="64"/>
      <c r="G71" s="34">
        <v>2697113.78</v>
      </c>
    </row>
    <row r="72" spans="1:7" s="4" customFormat="1" ht="27" customHeight="1">
      <c r="A72" s="56"/>
      <c r="B72" s="31" t="s">
        <v>10</v>
      </c>
      <c r="C72" s="66" t="s">
        <v>52</v>
      </c>
      <c r="D72" s="58"/>
      <c r="E72" s="66"/>
      <c r="F72" s="67"/>
      <c r="G72" s="34">
        <f>SUM(G73:G75)</f>
        <v>22155061.89</v>
      </c>
    </row>
    <row r="73" spans="1:7" s="4" customFormat="1" ht="27" customHeight="1">
      <c r="A73" s="56"/>
      <c r="B73" s="36"/>
      <c r="C73" s="69"/>
      <c r="D73" s="36" t="s">
        <v>6</v>
      </c>
      <c r="E73" s="37" t="s">
        <v>93</v>
      </c>
      <c r="F73" s="70"/>
      <c r="G73" s="39">
        <v>295263.59</v>
      </c>
    </row>
    <row r="74" spans="1:7" s="5" customFormat="1" ht="27" customHeight="1">
      <c r="A74" s="50"/>
      <c r="B74" s="31"/>
      <c r="C74" s="66"/>
      <c r="D74" s="36" t="s">
        <v>7</v>
      </c>
      <c r="E74" s="37" t="s">
        <v>124</v>
      </c>
      <c r="F74" s="67"/>
      <c r="G74" s="39">
        <v>11335433.24</v>
      </c>
    </row>
    <row r="75" spans="1:7" s="5" customFormat="1" ht="27" customHeight="1">
      <c r="A75" s="50"/>
      <c r="B75" s="31"/>
      <c r="C75" s="66"/>
      <c r="D75" s="36" t="s">
        <v>16</v>
      </c>
      <c r="E75" s="37" t="s">
        <v>125</v>
      </c>
      <c r="F75" s="67"/>
      <c r="G75" s="39">
        <v>10524365.06</v>
      </c>
    </row>
    <row r="76" spans="1:7" s="4" customFormat="1" ht="27" customHeight="1">
      <c r="A76" s="50"/>
      <c r="B76" s="31" t="s">
        <v>14</v>
      </c>
      <c r="C76" s="66" t="s">
        <v>94</v>
      </c>
      <c r="D76" s="58"/>
      <c r="E76" s="66"/>
      <c r="F76" s="67"/>
      <c r="G76" s="34">
        <v>106041.58</v>
      </c>
    </row>
    <row r="77" spans="1:7" s="5" customFormat="1" ht="27" customHeight="1">
      <c r="A77" s="50"/>
      <c r="B77" s="31" t="s">
        <v>80</v>
      </c>
      <c r="C77" s="66" t="s">
        <v>25</v>
      </c>
      <c r="D77" s="58"/>
      <c r="E77" s="66"/>
      <c r="F77" s="67"/>
      <c r="G77" s="34">
        <f>SUM(G78:G79)</f>
        <v>-925445.78</v>
      </c>
    </row>
    <row r="78" spans="1:7" s="5" customFormat="1" ht="27" customHeight="1">
      <c r="A78" s="72"/>
      <c r="B78" s="62"/>
      <c r="C78" s="69"/>
      <c r="D78" s="36" t="s">
        <v>6</v>
      </c>
      <c r="E78" s="69" t="s">
        <v>95</v>
      </c>
      <c r="F78" s="70"/>
      <c r="G78" s="39">
        <v>-1070324.04</v>
      </c>
    </row>
    <row r="79" spans="1:7" s="5" customFormat="1" ht="27" customHeight="1">
      <c r="A79" s="72"/>
      <c r="B79" s="62"/>
      <c r="C79" s="69"/>
      <c r="D79" s="36" t="s">
        <v>7</v>
      </c>
      <c r="E79" s="69" t="s">
        <v>96</v>
      </c>
      <c r="F79" s="70"/>
      <c r="G79" s="39">
        <v>144878.26</v>
      </c>
    </row>
    <row r="80" spans="1:7" s="5" customFormat="1" ht="27" customHeight="1">
      <c r="A80" s="72"/>
      <c r="B80" s="31" t="s">
        <v>81</v>
      </c>
      <c r="C80" s="66" t="s">
        <v>53</v>
      </c>
      <c r="D80" s="58"/>
      <c r="E80" s="66"/>
      <c r="F80" s="67"/>
      <c r="G80" s="34">
        <f>SUM(G81:G84)</f>
        <v>7788679.85</v>
      </c>
    </row>
    <row r="81" spans="1:7" s="4" customFormat="1" ht="27" customHeight="1">
      <c r="A81" s="72"/>
      <c r="B81" s="62"/>
      <c r="C81" s="69"/>
      <c r="D81" s="36" t="s">
        <v>6</v>
      </c>
      <c r="E81" s="69" t="s">
        <v>54</v>
      </c>
      <c r="F81" s="70"/>
      <c r="G81" s="39">
        <v>2819366.16</v>
      </c>
    </row>
    <row r="82" spans="1:7" s="5" customFormat="1" ht="9" customHeight="1">
      <c r="A82" s="72"/>
      <c r="B82" s="62"/>
      <c r="C82" s="69"/>
      <c r="D82" s="36" t="s">
        <v>7</v>
      </c>
      <c r="E82" s="69" t="s">
        <v>126</v>
      </c>
      <c r="F82" s="70"/>
      <c r="G82" s="39">
        <v>12101.96</v>
      </c>
    </row>
    <row r="83" spans="1:7" s="7" customFormat="1" ht="27" customHeight="1">
      <c r="A83" s="72"/>
      <c r="B83" s="62"/>
      <c r="C83" s="69"/>
      <c r="D83" s="36" t="s">
        <v>16</v>
      </c>
      <c r="E83" s="69" t="s">
        <v>99</v>
      </c>
      <c r="F83" s="70"/>
      <c r="G83" s="39">
        <v>1716535.8</v>
      </c>
    </row>
    <row r="84" spans="1:7" s="7" customFormat="1" ht="9" customHeight="1">
      <c r="A84" s="72"/>
      <c r="B84" s="62"/>
      <c r="C84" s="69"/>
      <c r="D84" s="36" t="s">
        <v>22</v>
      </c>
      <c r="E84" s="69" t="s">
        <v>55</v>
      </c>
      <c r="F84" s="70"/>
      <c r="G84" s="39">
        <v>3240675.93</v>
      </c>
    </row>
    <row r="85" spans="1:7" s="4" customFormat="1" ht="27" customHeight="1">
      <c r="A85" s="54"/>
      <c r="B85" s="101" t="s">
        <v>70</v>
      </c>
      <c r="C85" s="101"/>
      <c r="D85" s="101"/>
      <c r="E85" s="101"/>
      <c r="F85" s="102"/>
      <c r="G85" s="55">
        <f>G38+G41+G63+G64+G65+G71+G72+G76+G77+G80+G59</f>
        <v>510221209.95</v>
      </c>
    </row>
    <row r="86" spans="1:7" s="4" customFormat="1" ht="27" customHeight="1" thickBot="1">
      <c r="A86" s="72"/>
      <c r="B86" s="36"/>
      <c r="C86" s="69"/>
      <c r="D86" s="63"/>
      <c r="E86" s="69"/>
      <c r="F86" s="70"/>
      <c r="G86" s="39"/>
    </row>
    <row r="87" spans="1:7" s="4" customFormat="1" ht="27" customHeight="1" thickBot="1" thickTop="1">
      <c r="A87" s="103" t="s">
        <v>62</v>
      </c>
      <c r="B87" s="104"/>
      <c r="C87" s="104"/>
      <c r="D87" s="104"/>
      <c r="E87" s="104"/>
      <c r="F87" s="105"/>
      <c r="G87" s="73">
        <f>G35-G85</f>
        <v>25373790.47999996</v>
      </c>
    </row>
    <row r="88" spans="1:7" s="4" customFormat="1" ht="27" customHeight="1" thickTop="1">
      <c r="A88" s="74"/>
      <c r="B88" s="75"/>
      <c r="C88" s="75"/>
      <c r="D88" s="76"/>
      <c r="E88" s="77"/>
      <c r="F88" s="78"/>
      <c r="G88" s="79"/>
    </row>
    <row r="89" spans="1:7" s="5" customFormat="1" ht="9" customHeight="1">
      <c r="A89" s="30" t="s">
        <v>12</v>
      </c>
      <c r="B89" s="57" t="s">
        <v>26</v>
      </c>
      <c r="C89" s="58"/>
      <c r="D89" s="57"/>
      <c r="E89" s="66"/>
      <c r="F89" s="67"/>
      <c r="G89" s="34"/>
    </row>
    <row r="90" spans="1:7" s="4" customFormat="1" ht="27" customHeight="1">
      <c r="A90" s="50"/>
      <c r="B90" s="31" t="s">
        <v>1</v>
      </c>
      <c r="C90" s="66" t="s">
        <v>57</v>
      </c>
      <c r="D90" s="58"/>
      <c r="E90" s="66"/>
      <c r="F90" s="67"/>
      <c r="G90" s="34">
        <v>3314.85</v>
      </c>
    </row>
    <row r="91" spans="1:7" s="4" customFormat="1" ht="27" customHeight="1">
      <c r="A91" s="50"/>
      <c r="B91" s="31" t="s">
        <v>2</v>
      </c>
      <c r="C91" s="66" t="s">
        <v>56</v>
      </c>
      <c r="D91" s="58"/>
      <c r="E91" s="66"/>
      <c r="F91" s="67"/>
      <c r="G91" s="34">
        <v>2643939.13</v>
      </c>
    </row>
    <row r="92" spans="1:7" s="4" customFormat="1" ht="27" customHeight="1">
      <c r="A92" s="54"/>
      <c r="B92" s="101" t="s">
        <v>69</v>
      </c>
      <c r="C92" s="101"/>
      <c r="D92" s="101"/>
      <c r="E92" s="101"/>
      <c r="F92" s="102"/>
      <c r="G92" s="55">
        <f>+G90-G91</f>
        <v>-2640624.28</v>
      </c>
    </row>
    <row r="93" spans="1:7" s="4" customFormat="1" ht="27" customHeight="1">
      <c r="A93" s="56"/>
      <c r="B93" s="36"/>
      <c r="C93" s="69"/>
      <c r="D93" s="61"/>
      <c r="E93" s="69"/>
      <c r="F93" s="70"/>
      <c r="G93" s="39"/>
    </row>
    <row r="94" spans="1:7" s="5" customFormat="1" ht="9" customHeight="1">
      <c r="A94" s="30" t="s">
        <v>13</v>
      </c>
      <c r="B94" s="57" t="s">
        <v>27</v>
      </c>
      <c r="C94" s="58"/>
      <c r="D94" s="32"/>
      <c r="E94" s="66"/>
      <c r="F94" s="67"/>
      <c r="G94" s="34"/>
    </row>
    <row r="95" spans="1:7" s="4" customFormat="1" ht="27" customHeight="1">
      <c r="A95" s="50"/>
      <c r="B95" s="31" t="s">
        <v>1</v>
      </c>
      <c r="C95" s="57" t="s">
        <v>28</v>
      </c>
      <c r="D95" s="58"/>
      <c r="E95" s="32"/>
      <c r="F95" s="33"/>
      <c r="G95" s="34">
        <v>0</v>
      </c>
    </row>
    <row r="96" spans="1:7" s="4" customFormat="1" ht="27" customHeight="1">
      <c r="A96" s="50"/>
      <c r="B96" s="31" t="s">
        <v>2</v>
      </c>
      <c r="C96" s="57" t="s">
        <v>29</v>
      </c>
      <c r="D96" s="58"/>
      <c r="E96" s="32"/>
      <c r="F96" s="33"/>
      <c r="G96" s="34">
        <v>0</v>
      </c>
    </row>
    <row r="97" spans="1:7" s="5" customFormat="1" ht="27" customHeight="1">
      <c r="A97" s="54"/>
      <c r="B97" s="101" t="s">
        <v>68</v>
      </c>
      <c r="C97" s="101"/>
      <c r="D97" s="101"/>
      <c r="E97" s="101"/>
      <c r="F97" s="102"/>
      <c r="G97" s="55">
        <f>G95-G96</f>
        <v>0</v>
      </c>
    </row>
    <row r="98" spans="1:7" s="5" customFormat="1" ht="27" customHeight="1">
      <c r="A98" s="56"/>
      <c r="B98" s="36"/>
      <c r="C98" s="63"/>
      <c r="D98" s="61"/>
      <c r="E98" s="37"/>
      <c r="F98" s="38"/>
      <c r="G98" s="39"/>
    </row>
    <row r="99" spans="1:7" s="4" customFormat="1" ht="27" customHeight="1">
      <c r="A99" s="30" t="s">
        <v>15</v>
      </c>
      <c r="B99" s="57" t="s">
        <v>30</v>
      </c>
      <c r="C99" s="58"/>
      <c r="D99" s="32"/>
      <c r="E99" s="66"/>
      <c r="F99" s="67"/>
      <c r="G99" s="34"/>
    </row>
    <row r="100" spans="1:7" s="5" customFormat="1" ht="27" customHeight="1">
      <c r="A100" s="50"/>
      <c r="B100" s="31" t="s">
        <v>1</v>
      </c>
      <c r="C100" s="57" t="s">
        <v>58</v>
      </c>
      <c r="D100" s="58"/>
      <c r="E100" s="32"/>
      <c r="F100" s="33"/>
      <c r="G100" s="34">
        <f>SUM(G101:G102)</f>
        <v>3658666.88</v>
      </c>
    </row>
    <row r="101" spans="1:7" s="5" customFormat="1" ht="27" customHeight="1">
      <c r="A101" s="56"/>
      <c r="B101" s="62"/>
      <c r="C101" s="69"/>
      <c r="D101" s="36" t="s">
        <v>6</v>
      </c>
      <c r="E101" s="63" t="s">
        <v>32</v>
      </c>
      <c r="F101" s="70"/>
      <c r="G101" s="39">
        <v>0</v>
      </c>
    </row>
    <row r="102" spans="1:7" s="4" customFormat="1" ht="27" customHeight="1">
      <c r="A102" s="56"/>
      <c r="B102" s="62"/>
      <c r="C102" s="69"/>
      <c r="D102" s="36" t="s">
        <v>7</v>
      </c>
      <c r="E102" s="69" t="s">
        <v>59</v>
      </c>
      <c r="F102" s="70"/>
      <c r="G102" s="39">
        <v>3658666.88</v>
      </c>
    </row>
    <row r="103" spans="1:7" s="5" customFormat="1" ht="9" customHeight="1">
      <c r="A103" s="50"/>
      <c r="B103" s="31" t="s">
        <v>2</v>
      </c>
      <c r="C103" s="57" t="s">
        <v>60</v>
      </c>
      <c r="D103" s="58"/>
      <c r="E103" s="32"/>
      <c r="F103" s="33"/>
      <c r="G103" s="34">
        <f>SUM(G104:G105)</f>
        <v>7632088.96</v>
      </c>
    </row>
    <row r="104" spans="1:10" s="7" customFormat="1" ht="27" customHeight="1">
      <c r="A104" s="56"/>
      <c r="B104" s="62"/>
      <c r="C104" s="69"/>
      <c r="D104" s="36" t="s">
        <v>6</v>
      </c>
      <c r="E104" s="63" t="s">
        <v>31</v>
      </c>
      <c r="F104" s="70"/>
      <c r="G104" s="39">
        <v>0</v>
      </c>
      <c r="J104" s="25"/>
    </row>
    <row r="105" spans="1:7" s="7" customFormat="1" ht="9" customHeight="1">
      <c r="A105" s="56"/>
      <c r="B105" s="62"/>
      <c r="C105" s="69"/>
      <c r="D105" s="36" t="s">
        <v>7</v>
      </c>
      <c r="E105" s="69" t="s">
        <v>61</v>
      </c>
      <c r="F105" s="70"/>
      <c r="G105" s="39">
        <v>7632088.96</v>
      </c>
    </row>
    <row r="106" spans="1:7" s="4" customFormat="1" ht="27" customHeight="1">
      <c r="A106" s="54"/>
      <c r="B106" s="101" t="s">
        <v>67</v>
      </c>
      <c r="C106" s="101"/>
      <c r="D106" s="101"/>
      <c r="E106" s="101"/>
      <c r="F106" s="102"/>
      <c r="G106" s="55">
        <f>G100-G103</f>
        <v>-3973422.08</v>
      </c>
    </row>
    <row r="107" spans="1:7" s="4" customFormat="1" ht="27" customHeight="1" thickBot="1">
      <c r="A107" s="72"/>
      <c r="B107" s="36"/>
      <c r="C107" s="69"/>
      <c r="D107" s="63"/>
      <c r="E107" s="69"/>
      <c r="F107" s="70"/>
      <c r="G107" s="39"/>
    </row>
    <row r="108" spans="1:7" s="5" customFormat="1" ht="27" customHeight="1" thickBot="1" thickTop="1">
      <c r="A108" s="103" t="s">
        <v>63</v>
      </c>
      <c r="B108" s="104"/>
      <c r="C108" s="104"/>
      <c r="D108" s="104"/>
      <c r="E108" s="104"/>
      <c r="F108" s="105"/>
      <c r="G108" s="73">
        <f>G87+G92+G97+G106</f>
        <v>18759744.11999996</v>
      </c>
    </row>
    <row r="109" spans="1:7" s="5" customFormat="1" ht="27" customHeight="1" thickTop="1">
      <c r="A109" s="74"/>
      <c r="B109" s="75"/>
      <c r="C109" s="75"/>
      <c r="D109" s="76"/>
      <c r="E109" s="77"/>
      <c r="F109" s="78"/>
      <c r="G109" s="79"/>
    </row>
    <row r="110" spans="1:7" s="5" customFormat="1" ht="27" customHeight="1">
      <c r="A110" s="30" t="s">
        <v>64</v>
      </c>
      <c r="B110" s="57" t="s">
        <v>65</v>
      </c>
      <c r="C110" s="58"/>
      <c r="D110" s="57"/>
      <c r="E110" s="66"/>
      <c r="F110" s="67"/>
      <c r="G110" s="34"/>
    </row>
    <row r="111" spans="1:7" s="5" customFormat="1" ht="27" customHeight="1">
      <c r="A111" s="50"/>
      <c r="B111" s="31" t="s">
        <v>1</v>
      </c>
      <c r="C111" s="66" t="s">
        <v>72</v>
      </c>
      <c r="D111" s="58"/>
      <c r="E111" s="66"/>
      <c r="F111" s="67"/>
      <c r="G111" s="34">
        <f>SUM(G112:G115)</f>
        <v>15107773.19</v>
      </c>
    </row>
    <row r="112" spans="1:7" s="4" customFormat="1" ht="27" customHeight="1">
      <c r="A112" s="72"/>
      <c r="B112" s="62"/>
      <c r="C112" s="69"/>
      <c r="D112" s="36" t="s">
        <v>6</v>
      </c>
      <c r="E112" s="69" t="s">
        <v>75</v>
      </c>
      <c r="F112" s="70"/>
      <c r="G112" s="39">
        <v>14329976.77</v>
      </c>
    </row>
    <row r="113" spans="1:7" s="4" customFormat="1" ht="27" customHeight="1">
      <c r="A113" s="72"/>
      <c r="B113" s="62"/>
      <c r="C113" s="69"/>
      <c r="D113" s="36" t="s">
        <v>7</v>
      </c>
      <c r="E113" s="69" t="s">
        <v>78</v>
      </c>
      <c r="F113" s="70"/>
      <c r="G113" s="39">
        <v>0</v>
      </c>
    </row>
    <row r="114" spans="1:7" s="4" customFormat="1" ht="27" customHeight="1">
      <c r="A114" s="72"/>
      <c r="B114" s="62"/>
      <c r="C114" s="69"/>
      <c r="D114" s="36" t="s">
        <v>16</v>
      </c>
      <c r="E114" s="69" t="s">
        <v>77</v>
      </c>
      <c r="F114" s="70"/>
      <c r="G114" s="39">
        <v>708833.42</v>
      </c>
    </row>
    <row r="115" spans="1:7" s="5" customFormat="1" ht="9" customHeight="1">
      <c r="A115" s="72"/>
      <c r="B115" s="62"/>
      <c r="C115" s="69"/>
      <c r="D115" s="36" t="s">
        <v>22</v>
      </c>
      <c r="E115" s="69" t="s">
        <v>76</v>
      </c>
      <c r="F115" s="70"/>
      <c r="G115" s="39">
        <v>68963</v>
      </c>
    </row>
    <row r="116" spans="1:7" s="7" customFormat="1" ht="27" customHeight="1">
      <c r="A116" s="50"/>
      <c r="B116" s="31" t="s">
        <v>2</v>
      </c>
      <c r="C116" s="66" t="s">
        <v>73</v>
      </c>
      <c r="D116" s="58"/>
      <c r="E116" s="66"/>
      <c r="F116" s="67"/>
      <c r="G116" s="34">
        <v>473451</v>
      </c>
    </row>
    <row r="117" spans="1:7" s="5" customFormat="1" ht="9" customHeight="1">
      <c r="A117" s="50"/>
      <c r="B117" s="31" t="s">
        <v>3</v>
      </c>
      <c r="C117" s="66" t="s">
        <v>74</v>
      </c>
      <c r="D117" s="58"/>
      <c r="E117" s="66"/>
      <c r="F117" s="67"/>
      <c r="G117" s="34"/>
    </row>
    <row r="118" spans="1:7" s="5" customFormat="1" ht="16.5">
      <c r="A118" s="54"/>
      <c r="B118" s="101" t="s">
        <v>66</v>
      </c>
      <c r="C118" s="101"/>
      <c r="D118" s="101"/>
      <c r="E118" s="101"/>
      <c r="F118" s="102"/>
      <c r="G118" s="55">
        <f>G111+G116+G117</f>
        <v>15581224.19</v>
      </c>
    </row>
    <row r="119" spans="1:7" ht="16.5">
      <c r="A119" s="72"/>
      <c r="B119" s="36"/>
      <c r="C119" s="69"/>
      <c r="D119" s="63"/>
      <c r="E119" s="69"/>
      <c r="F119" s="70"/>
      <c r="G119" s="39"/>
    </row>
    <row r="120" spans="1:7" ht="16.5">
      <c r="A120" s="30" t="s">
        <v>79</v>
      </c>
      <c r="B120" s="57"/>
      <c r="C120" s="58"/>
      <c r="D120" s="57"/>
      <c r="E120" s="66"/>
      <c r="F120" s="67"/>
      <c r="G120" s="80">
        <f>G108-G118</f>
        <v>3178519.9299999606</v>
      </c>
    </row>
    <row r="121" spans="1:7" ht="16.5" thickBot="1">
      <c r="A121" s="13"/>
      <c r="B121" s="14"/>
      <c r="C121" s="15"/>
      <c r="D121" s="15"/>
      <c r="E121" s="16"/>
      <c r="F121" s="17"/>
      <c r="G121" s="12"/>
    </row>
    <row r="122" spans="1:7" ht="15.75">
      <c r="A122" s="18"/>
      <c r="B122" s="18"/>
      <c r="C122" s="19"/>
      <c r="D122" s="19"/>
      <c r="E122" s="20"/>
      <c r="F122" s="20"/>
      <c r="G122" s="10"/>
    </row>
    <row r="123" spans="1:7" ht="15.75">
      <c r="A123" s="1"/>
      <c r="B123" s="1"/>
      <c r="C123" s="2"/>
      <c r="D123" s="2"/>
      <c r="E123" s="2"/>
      <c r="F123" s="2"/>
      <c r="G123" s="24"/>
    </row>
    <row r="124" spans="1:7" ht="15.75">
      <c r="A124" s="18"/>
      <c r="B124" s="18"/>
      <c r="C124" s="19"/>
      <c r="D124" s="19"/>
      <c r="E124" s="19"/>
      <c r="F124" s="21"/>
      <c r="G124" s="11"/>
    </row>
    <row r="125" spans="1:7" ht="15.75">
      <c r="A125" s="18"/>
      <c r="B125" s="18"/>
      <c r="C125" s="19"/>
      <c r="D125" s="19"/>
      <c r="E125" s="19"/>
      <c r="F125" s="21"/>
      <c r="G125" s="11"/>
    </row>
    <row r="126" spans="1:7" ht="15.75">
      <c r="A126" s="18"/>
      <c r="B126" s="18"/>
      <c r="C126" s="19"/>
      <c r="D126" s="19"/>
      <c r="E126" s="19"/>
      <c r="F126" s="21"/>
      <c r="G126" s="11"/>
    </row>
    <row r="127" spans="1:7" ht="15.75">
      <c r="A127" s="18"/>
      <c r="B127" s="18"/>
      <c r="C127" s="19"/>
      <c r="D127" s="19"/>
      <c r="E127" s="19"/>
      <c r="F127" s="21"/>
      <c r="G127" s="11"/>
    </row>
    <row r="128" spans="1:7" ht="15.75">
      <c r="A128" s="18"/>
      <c r="B128" s="18"/>
      <c r="C128" s="19"/>
      <c r="D128" s="19"/>
      <c r="E128" s="19"/>
      <c r="F128" s="21"/>
      <c r="G128" s="11"/>
    </row>
    <row r="129" spans="1:7" ht="15.75">
      <c r="A129" s="18"/>
      <c r="B129" s="18"/>
      <c r="C129" s="19"/>
      <c r="D129" s="19"/>
      <c r="E129" s="19"/>
      <c r="F129" s="21"/>
      <c r="G129" s="11"/>
    </row>
    <row r="130" spans="1:7" ht="15.75">
      <c r="A130" s="18"/>
      <c r="B130" s="18"/>
      <c r="C130" s="19"/>
      <c r="D130" s="19"/>
      <c r="E130" s="19"/>
      <c r="F130" s="21"/>
      <c r="G130" s="11"/>
    </row>
    <row r="131" spans="1:7" ht="15.75">
      <c r="A131" s="18"/>
      <c r="B131" s="18"/>
      <c r="C131" s="19"/>
      <c r="D131" s="19"/>
      <c r="E131" s="19"/>
      <c r="F131" s="21"/>
      <c r="G131" s="11"/>
    </row>
    <row r="132" spans="1:7" ht="15.75">
      <c r="A132" s="18"/>
      <c r="B132" s="18"/>
      <c r="C132" s="19"/>
      <c r="D132" s="19"/>
      <c r="E132" s="19"/>
      <c r="F132" s="21"/>
      <c r="G132" s="11"/>
    </row>
    <row r="133" spans="1:7" ht="15.75">
      <c r="A133" s="18"/>
      <c r="B133" s="18"/>
      <c r="C133" s="19"/>
      <c r="D133" s="19"/>
      <c r="E133" s="19"/>
      <c r="F133" s="21"/>
      <c r="G133" s="11"/>
    </row>
    <row r="134" spans="1:7" ht="15.75">
      <c r="A134" s="18"/>
      <c r="B134" s="18"/>
      <c r="C134" s="19"/>
      <c r="D134" s="19"/>
      <c r="E134" s="19"/>
      <c r="F134" s="21"/>
      <c r="G134" s="11"/>
    </row>
    <row r="135" spans="1:6" ht="15.75">
      <c r="A135" s="18"/>
      <c r="B135" s="18"/>
      <c r="C135" s="19"/>
      <c r="D135" s="19"/>
      <c r="E135" s="19"/>
      <c r="F135" s="21"/>
    </row>
    <row r="136" spans="1:6" ht="15.75">
      <c r="A136" s="18"/>
      <c r="B136" s="18"/>
      <c r="C136" s="19"/>
      <c r="D136" s="19"/>
      <c r="E136" s="19"/>
      <c r="F136" s="21"/>
    </row>
    <row r="137" spans="1:6" ht="15.75">
      <c r="A137" s="18"/>
      <c r="B137" s="18"/>
      <c r="C137" s="19"/>
      <c r="D137" s="19"/>
      <c r="E137" s="19"/>
      <c r="F137" s="21"/>
    </row>
    <row r="138" spans="1:6" ht="15.75">
      <c r="A138" s="18"/>
      <c r="B138" s="18"/>
      <c r="C138" s="19"/>
      <c r="D138" s="19"/>
      <c r="E138" s="19"/>
      <c r="F138" s="21"/>
    </row>
    <row r="139" spans="1:11" s="9" customFormat="1" ht="15.75">
      <c r="A139" s="18"/>
      <c r="B139" s="18"/>
      <c r="C139" s="19"/>
      <c r="D139" s="19"/>
      <c r="E139" s="19"/>
      <c r="F139" s="21"/>
      <c r="G139" s="3"/>
      <c r="H139" s="3"/>
      <c r="I139" s="3"/>
      <c r="J139" s="3"/>
      <c r="K139" s="3"/>
    </row>
    <row r="140" spans="1:11" s="9" customFormat="1" ht="15.75">
      <c r="A140" s="18"/>
      <c r="B140" s="18"/>
      <c r="C140" s="19"/>
      <c r="D140" s="19"/>
      <c r="E140" s="19"/>
      <c r="F140" s="21"/>
      <c r="G140" s="3"/>
      <c r="H140" s="3"/>
      <c r="I140" s="3"/>
      <c r="J140" s="3"/>
      <c r="K140" s="3"/>
    </row>
    <row r="141" spans="1:11" s="9" customFormat="1" ht="15.75">
      <c r="A141" s="18"/>
      <c r="B141" s="18"/>
      <c r="C141" s="19"/>
      <c r="D141" s="19"/>
      <c r="E141" s="19"/>
      <c r="F141" s="21"/>
      <c r="G141" s="3"/>
      <c r="H141" s="3"/>
      <c r="I141" s="3"/>
      <c r="J141" s="3"/>
      <c r="K141" s="3"/>
    </row>
    <row r="142" spans="1:11" s="9" customFormat="1" ht="15.75">
      <c r="A142" s="18"/>
      <c r="B142" s="18"/>
      <c r="C142" s="19"/>
      <c r="D142" s="19"/>
      <c r="E142" s="19"/>
      <c r="F142" s="21"/>
      <c r="G142" s="3"/>
      <c r="H142" s="3"/>
      <c r="I142" s="3"/>
      <c r="J142" s="3"/>
      <c r="K142" s="3"/>
    </row>
    <row r="143" spans="1:11" s="9" customFormat="1" ht="15.75">
      <c r="A143" s="18"/>
      <c r="B143" s="18"/>
      <c r="C143" s="19"/>
      <c r="D143" s="19"/>
      <c r="E143" s="19"/>
      <c r="F143" s="21"/>
      <c r="G143" s="3"/>
      <c r="H143" s="3"/>
      <c r="I143" s="3"/>
      <c r="J143" s="3"/>
      <c r="K143" s="3"/>
    </row>
    <row r="144" spans="1:11" s="9" customFormat="1" ht="15.75">
      <c r="A144" s="18"/>
      <c r="B144" s="18"/>
      <c r="C144" s="19"/>
      <c r="D144" s="19"/>
      <c r="E144" s="19"/>
      <c r="F144" s="21"/>
      <c r="G144" s="3"/>
      <c r="H144" s="3"/>
      <c r="I144" s="3"/>
      <c r="J144" s="3"/>
      <c r="K144" s="3"/>
    </row>
    <row r="145" spans="1:11" s="9" customFormat="1" ht="15.75">
      <c r="A145" s="18"/>
      <c r="B145" s="18"/>
      <c r="C145" s="19"/>
      <c r="D145" s="19"/>
      <c r="E145" s="19"/>
      <c r="F145" s="21"/>
      <c r="G145" s="3"/>
      <c r="H145" s="3"/>
      <c r="I145" s="3"/>
      <c r="J145" s="3"/>
      <c r="K145" s="3"/>
    </row>
    <row r="146" spans="1:11" s="9" customFormat="1" ht="15.75">
      <c r="A146" s="18"/>
      <c r="B146" s="18"/>
      <c r="C146" s="19"/>
      <c r="D146" s="19"/>
      <c r="E146" s="19"/>
      <c r="F146" s="21"/>
      <c r="G146" s="3"/>
      <c r="H146" s="3"/>
      <c r="I146" s="3"/>
      <c r="J146" s="3"/>
      <c r="K146" s="3"/>
    </row>
    <row r="147" spans="1:11" s="9" customFormat="1" ht="15.75">
      <c r="A147" s="18"/>
      <c r="B147" s="18"/>
      <c r="C147" s="19"/>
      <c r="D147" s="19"/>
      <c r="E147" s="19"/>
      <c r="F147" s="21"/>
      <c r="G147" s="3"/>
      <c r="H147" s="3"/>
      <c r="I147" s="3"/>
      <c r="J147" s="3"/>
      <c r="K147" s="3"/>
    </row>
    <row r="148" spans="1:11" s="9" customFormat="1" ht="15.75">
      <c r="A148" s="18"/>
      <c r="B148" s="18"/>
      <c r="C148" s="19"/>
      <c r="D148" s="19"/>
      <c r="E148" s="19"/>
      <c r="F148" s="21"/>
      <c r="G148" s="3"/>
      <c r="H148" s="3"/>
      <c r="I148" s="3"/>
      <c r="J148" s="3"/>
      <c r="K148" s="3"/>
    </row>
    <row r="149" spans="1:11" s="9" customFormat="1" ht="15.75">
      <c r="A149" s="18"/>
      <c r="B149" s="18"/>
      <c r="C149" s="19"/>
      <c r="D149" s="19"/>
      <c r="E149" s="19"/>
      <c r="F149" s="21"/>
      <c r="G149" s="3"/>
      <c r="H149" s="3"/>
      <c r="I149" s="3"/>
      <c r="J149" s="3"/>
      <c r="K149" s="3"/>
    </row>
    <row r="150" spans="1:11" s="9" customFormat="1" ht="15.75">
      <c r="A150" s="18"/>
      <c r="B150" s="18"/>
      <c r="C150" s="19"/>
      <c r="D150" s="19"/>
      <c r="E150" s="19"/>
      <c r="F150" s="21"/>
      <c r="G150" s="3"/>
      <c r="H150" s="3"/>
      <c r="I150" s="3"/>
      <c r="J150" s="3"/>
      <c r="K150" s="3"/>
    </row>
    <row r="151" spans="1:11" s="9" customFormat="1" ht="15.75">
      <c r="A151" s="18"/>
      <c r="B151" s="18"/>
      <c r="C151" s="19"/>
      <c r="D151" s="19"/>
      <c r="E151" s="19"/>
      <c r="F151" s="21"/>
      <c r="G151" s="3"/>
      <c r="H151" s="3"/>
      <c r="I151" s="3"/>
      <c r="J151" s="3"/>
      <c r="K151" s="3"/>
    </row>
    <row r="152" spans="1:11" s="9" customFormat="1" ht="15.75">
      <c r="A152" s="18"/>
      <c r="B152" s="18"/>
      <c r="C152" s="19"/>
      <c r="D152" s="19"/>
      <c r="E152" s="19"/>
      <c r="F152" s="21"/>
      <c r="G152" s="3"/>
      <c r="H152" s="3"/>
      <c r="I152" s="3"/>
      <c r="J152" s="3"/>
      <c r="K152" s="3"/>
    </row>
    <row r="153" spans="1:11" s="9" customFormat="1" ht="15.75">
      <c r="A153" s="18"/>
      <c r="B153" s="18"/>
      <c r="C153" s="19"/>
      <c r="D153" s="19"/>
      <c r="E153" s="19"/>
      <c r="F153" s="21"/>
      <c r="G153" s="3"/>
      <c r="H153" s="3"/>
      <c r="I153" s="3"/>
      <c r="J153" s="3"/>
      <c r="K153" s="3"/>
    </row>
    <row r="154" spans="1:11" s="9" customFormat="1" ht="15.75">
      <c r="A154" s="18"/>
      <c r="B154" s="18"/>
      <c r="C154" s="19"/>
      <c r="D154" s="19"/>
      <c r="E154" s="19"/>
      <c r="F154" s="21"/>
      <c r="G154" s="3"/>
      <c r="H154" s="3"/>
      <c r="I154" s="3"/>
      <c r="J154" s="3"/>
      <c r="K154" s="3"/>
    </row>
    <row r="155" spans="1:11" s="9" customFormat="1" ht="15.75">
      <c r="A155" s="18"/>
      <c r="B155" s="18"/>
      <c r="C155" s="19"/>
      <c r="D155" s="19"/>
      <c r="E155" s="19"/>
      <c r="F155" s="21"/>
      <c r="G155" s="3"/>
      <c r="H155" s="3"/>
      <c r="I155" s="3"/>
      <c r="J155" s="3"/>
      <c r="K155" s="3"/>
    </row>
    <row r="156" spans="1:11" s="9" customFormat="1" ht="15.75">
      <c r="A156" s="18"/>
      <c r="B156" s="18"/>
      <c r="C156" s="19"/>
      <c r="D156" s="19"/>
      <c r="E156" s="19"/>
      <c r="F156" s="21"/>
      <c r="G156" s="3"/>
      <c r="H156" s="3"/>
      <c r="I156" s="3"/>
      <c r="J156" s="3"/>
      <c r="K156" s="3"/>
    </row>
    <row r="157" spans="1:11" s="9" customFormat="1" ht="15.75">
      <c r="A157" s="18"/>
      <c r="B157" s="18"/>
      <c r="C157" s="19"/>
      <c r="D157" s="19"/>
      <c r="E157" s="19"/>
      <c r="F157" s="21"/>
      <c r="G157" s="3"/>
      <c r="H157" s="3"/>
      <c r="I157" s="3"/>
      <c r="J157" s="3"/>
      <c r="K157" s="3"/>
    </row>
    <row r="158" spans="1:11" s="9" customFormat="1" ht="15.75">
      <c r="A158" s="18"/>
      <c r="B158" s="18"/>
      <c r="C158" s="19"/>
      <c r="D158" s="19"/>
      <c r="E158" s="19"/>
      <c r="F158" s="21"/>
      <c r="G158" s="3"/>
      <c r="H158" s="3"/>
      <c r="I158" s="3"/>
      <c r="J158" s="3"/>
      <c r="K158" s="3"/>
    </row>
    <row r="159" spans="1:11" s="9" customFormat="1" ht="15.75">
      <c r="A159" s="18"/>
      <c r="B159" s="18"/>
      <c r="C159" s="19"/>
      <c r="D159" s="19"/>
      <c r="E159" s="19"/>
      <c r="F159" s="21"/>
      <c r="G159" s="3"/>
      <c r="H159" s="3"/>
      <c r="I159" s="3"/>
      <c r="J159" s="3"/>
      <c r="K159" s="3"/>
    </row>
    <row r="160" spans="1:11" s="9" customFormat="1" ht="15.75">
      <c r="A160" s="18"/>
      <c r="B160" s="18"/>
      <c r="C160" s="19"/>
      <c r="D160" s="19"/>
      <c r="E160" s="19"/>
      <c r="F160" s="21"/>
      <c r="G160" s="3"/>
      <c r="H160" s="3"/>
      <c r="I160" s="3"/>
      <c r="J160" s="3"/>
      <c r="K160" s="3"/>
    </row>
    <row r="161" spans="1:11" s="9" customFormat="1" ht="15.75">
      <c r="A161" s="18"/>
      <c r="B161" s="18"/>
      <c r="C161" s="19"/>
      <c r="D161" s="19"/>
      <c r="E161" s="19"/>
      <c r="F161" s="21"/>
      <c r="G161" s="3"/>
      <c r="H161" s="3"/>
      <c r="I161" s="3"/>
      <c r="J161" s="3"/>
      <c r="K161" s="3"/>
    </row>
    <row r="162" spans="1:11" s="9" customFormat="1" ht="15.75">
      <c r="A162" s="18"/>
      <c r="B162" s="18"/>
      <c r="C162" s="19"/>
      <c r="D162" s="19"/>
      <c r="E162" s="19"/>
      <c r="F162" s="21"/>
      <c r="G162" s="3"/>
      <c r="H162" s="3"/>
      <c r="I162" s="3"/>
      <c r="J162" s="3"/>
      <c r="K162" s="3"/>
    </row>
    <row r="163" spans="1:11" s="9" customFormat="1" ht="15.75">
      <c r="A163" s="18"/>
      <c r="B163" s="18"/>
      <c r="C163" s="19"/>
      <c r="D163" s="19"/>
      <c r="E163" s="19"/>
      <c r="F163" s="21"/>
      <c r="G163" s="3"/>
      <c r="H163" s="3"/>
      <c r="I163" s="3"/>
      <c r="J163" s="3"/>
      <c r="K163" s="3"/>
    </row>
    <row r="164" spans="1:11" s="9" customFormat="1" ht="15.75">
      <c r="A164" s="18"/>
      <c r="B164" s="18"/>
      <c r="C164" s="19"/>
      <c r="D164" s="19"/>
      <c r="E164" s="19"/>
      <c r="F164" s="21"/>
      <c r="G164" s="3"/>
      <c r="H164" s="3"/>
      <c r="I164" s="3"/>
      <c r="J164" s="3"/>
      <c r="K164" s="3"/>
    </row>
    <row r="165" spans="1:11" s="9" customFormat="1" ht="15.75">
      <c r="A165" s="18"/>
      <c r="B165" s="18"/>
      <c r="C165" s="19"/>
      <c r="D165" s="19"/>
      <c r="E165" s="19"/>
      <c r="F165" s="21"/>
      <c r="G165" s="3"/>
      <c r="H165" s="3"/>
      <c r="I165" s="3"/>
      <c r="J165" s="3"/>
      <c r="K165" s="3"/>
    </row>
    <row r="166" spans="1:11" s="9" customFormat="1" ht="15.75">
      <c r="A166" s="18"/>
      <c r="B166" s="18"/>
      <c r="C166" s="19"/>
      <c r="D166" s="19"/>
      <c r="E166" s="19"/>
      <c r="F166" s="21"/>
      <c r="G166" s="3"/>
      <c r="H166" s="3"/>
      <c r="I166" s="3"/>
      <c r="J166" s="3"/>
      <c r="K166" s="3"/>
    </row>
    <row r="167" spans="1:11" s="9" customFormat="1" ht="15.75">
      <c r="A167" s="18"/>
      <c r="B167" s="18"/>
      <c r="C167" s="19"/>
      <c r="D167" s="19"/>
      <c r="E167" s="19"/>
      <c r="F167" s="21"/>
      <c r="G167" s="3"/>
      <c r="H167" s="3"/>
      <c r="I167" s="3"/>
      <c r="J167" s="3"/>
      <c r="K167" s="3"/>
    </row>
    <row r="168" spans="1:11" s="9" customFormat="1" ht="15.75">
      <c r="A168" s="8"/>
      <c r="B168" s="8"/>
      <c r="F168" s="3"/>
      <c r="G168" s="3"/>
      <c r="H168" s="3"/>
      <c r="I168" s="3"/>
      <c r="J168" s="3"/>
      <c r="K168" s="3"/>
    </row>
    <row r="169" spans="1:11" s="9" customFormat="1" ht="15.75">
      <c r="A169" s="8"/>
      <c r="B169" s="8"/>
      <c r="F169" s="3"/>
      <c r="G169" s="3"/>
      <c r="H169" s="3"/>
      <c r="I169" s="3"/>
      <c r="J169" s="3"/>
      <c r="K169" s="3"/>
    </row>
    <row r="170" spans="1:11" s="9" customFormat="1" ht="15.75">
      <c r="A170" s="8"/>
      <c r="B170" s="8"/>
      <c r="F170" s="3"/>
      <c r="G170" s="3"/>
      <c r="H170" s="3"/>
      <c r="I170" s="3"/>
      <c r="J170" s="3"/>
      <c r="K170" s="3"/>
    </row>
    <row r="171" spans="1:11" s="9" customFormat="1" ht="15.75">
      <c r="A171" s="8"/>
      <c r="B171" s="8"/>
      <c r="F171" s="3"/>
      <c r="G171" s="3"/>
      <c r="H171" s="3"/>
      <c r="I171" s="3"/>
      <c r="J171" s="3"/>
      <c r="K171" s="3"/>
    </row>
    <row r="172" spans="1:11" s="9" customFormat="1" ht="15.75">
      <c r="A172" s="8"/>
      <c r="B172" s="8"/>
      <c r="F172" s="3"/>
      <c r="G172" s="3"/>
      <c r="H172" s="3"/>
      <c r="I172" s="3"/>
      <c r="J172" s="3"/>
      <c r="K172" s="3"/>
    </row>
    <row r="173" spans="1:11" s="9" customFormat="1" ht="15.75">
      <c r="A173" s="8"/>
      <c r="B173" s="8"/>
      <c r="F173" s="3"/>
      <c r="G173" s="3"/>
      <c r="H173" s="3"/>
      <c r="I173" s="3"/>
      <c r="J173" s="3"/>
      <c r="K173" s="3"/>
    </row>
    <row r="174" spans="1:11" s="9" customFormat="1" ht="15.75">
      <c r="A174" s="8"/>
      <c r="B174" s="8"/>
      <c r="F174" s="3"/>
      <c r="G174" s="3"/>
      <c r="H174" s="3"/>
      <c r="I174" s="3"/>
      <c r="J174" s="3"/>
      <c r="K174" s="3"/>
    </row>
    <row r="175" spans="1:11" s="9" customFormat="1" ht="15.75">
      <c r="A175" s="8"/>
      <c r="B175" s="8"/>
      <c r="F175" s="3"/>
      <c r="G175" s="3"/>
      <c r="H175" s="3"/>
      <c r="I175" s="3"/>
      <c r="J175" s="3"/>
      <c r="K175" s="3"/>
    </row>
    <row r="176" spans="1:11" s="9" customFormat="1" ht="15.75">
      <c r="A176" s="8"/>
      <c r="B176" s="8"/>
      <c r="F176" s="3"/>
      <c r="G176" s="3"/>
      <c r="H176" s="3"/>
      <c r="I176" s="3"/>
      <c r="J176" s="3"/>
      <c r="K176" s="3"/>
    </row>
    <row r="177" spans="1:11" s="9" customFormat="1" ht="15.75">
      <c r="A177" s="8"/>
      <c r="B177" s="8"/>
      <c r="F177" s="3"/>
      <c r="G177" s="3"/>
      <c r="H177" s="3"/>
      <c r="I177" s="3"/>
      <c r="J177" s="3"/>
      <c r="K177" s="3"/>
    </row>
    <row r="178" spans="1:11" s="9" customFormat="1" ht="15.75">
      <c r="A178" s="8"/>
      <c r="B178" s="8"/>
      <c r="F178" s="3"/>
      <c r="G178" s="3"/>
      <c r="H178" s="3"/>
      <c r="I178" s="3"/>
      <c r="J178" s="3"/>
      <c r="K178" s="3"/>
    </row>
    <row r="179" spans="1:11" s="9" customFormat="1" ht="15.75">
      <c r="A179" s="8"/>
      <c r="B179" s="8"/>
      <c r="F179" s="3"/>
      <c r="G179" s="3"/>
      <c r="H179" s="3"/>
      <c r="I179" s="3"/>
      <c r="J179" s="3"/>
      <c r="K179" s="3"/>
    </row>
    <row r="180" spans="1:11" s="9" customFormat="1" ht="15.75">
      <c r="A180" s="8"/>
      <c r="B180" s="8"/>
      <c r="F180" s="3"/>
      <c r="G180" s="3"/>
      <c r="H180" s="3"/>
      <c r="I180" s="3"/>
      <c r="J180" s="3"/>
      <c r="K180" s="3"/>
    </row>
    <row r="181" spans="1:11" s="9" customFormat="1" ht="15.75">
      <c r="A181" s="8"/>
      <c r="B181" s="8"/>
      <c r="F181" s="3"/>
      <c r="G181" s="3"/>
      <c r="H181" s="3"/>
      <c r="I181" s="3"/>
      <c r="J181" s="3"/>
      <c r="K181" s="3"/>
    </row>
    <row r="182" spans="1:11" s="9" customFormat="1" ht="15.75">
      <c r="A182" s="8"/>
      <c r="B182" s="8"/>
      <c r="F182" s="3"/>
      <c r="G182" s="3"/>
      <c r="H182" s="3"/>
      <c r="I182" s="3"/>
      <c r="J182" s="3"/>
      <c r="K182" s="3"/>
    </row>
    <row r="183" spans="1:11" s="9" customFormat="1" ht="15.75">
      <c r="A183" s="8"/>
      <c r="B183" s="8"/>
      <c r="F183" s="3"/>
      <c r="G183" s="3"/>
      <c r="H183" s="3"/>
      <c r="I183" s="3"/>
      <c r="J183" s="3"/>
      <c r="K183" s="3"/>
    </row>
    <row r="184" spans="1:11" s="9" customFormat="1" ht="15.75">
      <c r="A184" s="8"/>
      <c r="B184" s="8"/>
      <c r="F184" s="3"/>
      <c r="G184" s="3"/>
      <c r="H184" s="3"/>
      <c r="I184" s="3"/>
      <c r="J184" s="3"/>
      <c r="K184" s="3"/>
    </row>
    <row r="185" spans="1:11" s="9" customFormat="1" ht="15.75">
      <c r="A185" s="8"/>
      <c r="B185" s="8"/>
      <c r="F185" s="3"/>
      <c r="G185" s="3"/>
      <c r="H185" s="3"/>
      <c r="I185" s="3"/>
      <c r="J185" s="3"/>
      <c r="K185" s="3"/>
    </row>
    <row r="186" spans="1:11" s="9" customFormat="1" ht="15.75">
      <c r="A186" s="8"/>
      <c r="B186" s="8"/>
      <c r="F186" s="3"/>
      <c r="G186" s="3"/>
      <c r="H186" s="3"/>
      <c r="I186" s="3"/>
      <c r="J186" s="3"/>
      <c r="K186" s="3"/>
    </row>
    <row r="187" spans="1:11" s="9" customFormat="1" ht="15.75">
      <c r="A187" s="8"/>
      <c r="B187" s="8"/>
      <c r="F187" s="3"/>
      <c r="G187" s="3"/>
      <c r="H187" s="3"/>
      <c r="I187" s="3"/>
      <c r="J187" s="3"/>
      <c r="K187" s="3"/>
    </row>
    <row r="188" spans="1:11" s="9" customFormat="1" ht="15.75">
      <c r="A188" s="8"/>
      <c r="B188" s="8"/>
      <c r="F188" s="3"/>
      <c r="G188" s="3"/>
      <c r="H188" s="3"/>
      <c r="I188" s="3"/>
      <c r="J188" s="3"/>
      <c r="K188" s="3"/>
    </row>
    <row r="189" spans="1:11" s="9" customFormat="1" ht="15.75">
      <c r="A189" s="8"/>
      <c r="B189" s="8"/>
      <c r="F189" s="3"/>
      <c r="G189" s="3"/>
      <c r="H189" s="3"/>
      <c r="I189" s="3"/>
      <c r="J189" s="3"/>
      <c r="K189" s="3"/>
    </row>
    <row r="190" spans="1:11" s="9" customFormat="1" ht="15.75">
      <c r="A190" s="8"/>
      <c r="B190" s="8"/>
      <c r="F190" s="3"/>
      <c r="G190" s="3"/>
      <c r="H190" s="3"/>
      <c r="I190" s="3"/>
      <c r="J190" s="3"/>
      <c r="K190" s="3"/>
    </row>
    <row r="191" spans="1:11" s="9" customFormat="1" ht="15.75">
      <c r="A191" s="8"/>
      <c r="B191" s="8"/>
      <c r="F191" s="3"/>
      <c r="G191" s="3"/>
      <c r="H191" s="3"/>
      <c r="I191" s="3"/>
      <c r="J191" s="3"/>
      <c r="K191" s="3"/>
    </row>
    <row r="192" spans="1:11" s="9" customFormat="1" ht="15.75">
      <c r="A192" s="8"/>
      <c r="B192" s="8"/>
      <c r="F192" s="3"/>
      <c r="G192" s="3"/>
      <c r="H192" s="3"/>
      <c r="I192" s="3"/>
      <c r="J192" s="3"/>
      <c r="K192" s="3"/>
    </row>
    <row r="193" spans="1:11" s="9" customFormat="1" ht="15.75">
      <c r="A193" s="8"/>
      <c r="B193" s="8"/>
      <c r="F193" s="3"/>
      <c r="G193" s="3"/>
      <c r="H193" s="3"/>
      <c r="I193" s="3"/>
      <c r="J193" s="3"/>
      <c r="K193" s="3"/>
    </row>
    <row r="194" spans="1:11" s="9" customFormat="1" ht="15.75">
      <c r="A194" s="8"/>
      <c r="B194" s="8"/>
      <c r="F194" s="3"/>
      <c r="G194" s="3"/>
      <c r="H194" s="3"/>
      <c r="I194" s="3"/>
      <c r="J194" s="3"/>
      <c r="K194" s="3"/>
    </row>
    <row r="195" spans="1:11" s="9" customFormat="1" ht="15.75">
      <c r="A195" s="8"/>
      <c r="B195" s="8"/>
      <c r="F195" s="3"/>
      <c r="G195" s="3"/>
      <c r="H195" s="3"/>
      <c r="I195" s="3"/>
      <c r="J195" s="3"/>
      <c r="K195" s="3"/>
    </row>
    <row r="196" spans="1:11" s="9" customFormat="1" ht="15.75">
      <c r="A196" s="8"/>
      <c r="B196" s="8"/>
      <c r="F196" s="3"/>
      <c r="G196" s="3"/>
      <c r="H196" s="3"/>
      <c r="I196" s="3"/>
      <c r="J196" s="3"/>
      <c r="K196" s="3"/>
    </row>
    <row r="197" spans="1:11" s="9" customFormat="1" ht="15.75">
      <c r="A197" s="8"/>
      <c r="F197" s="3"/>
      <c r="G197" s="3"/>
      <c r="H197" s="3"/>
      <c r="I197" s="3"/>
      <c r="J197" s="3"/>
      <c r="K197" s="3"/>
    </row>
    <row r="198" spans="1:11" s="9" customFormat="1" ht="15.75">
      <c r="A198" s="8"/>
      <c r="F198" s="3"/>
      <c r="G198" s="3"/>
      <c r="H198" s="3"/>
      <c r="I198" s="3"/>
      <c r="J198" s="3"/>
      <c r="K198" s="3"/>
    </row>
    <row r="199" spans="1:11" s="9" customFormat="1" ht="15.75">
      <c r="A199" s="8"/>
      <c r="F199" s="3"/>
      <c r="G199" s="3"/>
      <c r="H199" s="3"/>
      <c r="I199" s="3"/>
      <c r="J199" s="3"/>
      <c r="K199" s="3"/>
    </row>
    <row r="200" spans="1:11" s="9" customFormat="1" ht="15.75">
      <c r="A200" s="8"/>
      <c r="F200" s="3"/>
      <c r="G200" s="3"/>
      <c r="H200" s="3"/>
      <c r="I200" s="3"/>
      <c r="J200" s="3"/>
      <c r="K200" s="3"/>
    </row>
    <row r="201" spans="1:11" s="9" customFormat="1" ht="15.75">
      <c r="A201" s="8"/>
      <c r="F201" s="3"/>
      <c r="G201" s="3"/>
      <c r="H201" s="3"/>
      <c r="I201" s="3"/>
      <c r="J201" s="3"/>
      <c r="K201" s="3"/>
    </row>
    <row r="202" spans="1:11" s="9" customFormat="1" ht="15.75">
      <c r="A202" s="8"/>
      <c r="F202" s="3"/>
      <c r="G202" s="3"/>
      <c r="H202" s="3"/>
      <c r="I202" s="3"/>
      <c r="J202" s="3"/>
      <c r="K202" s="3"/>
    </row>
    <row r="203" spans="1:11" s="9" customFormat="1" ht="15.75">
      <c r="A203" s="8"/>
      <c r="F203" s="3"/>
      <c r="G203" s="3"/>
      <c r="H203" s="3"/>
      <c r="I203" s="3"/>
      <c r="J203" s="3"/>
      <c r="K203" s="3"/>
    </row>
    <row r="204" spans="1:11" s="9" customFormat="1" ht="15.75">
      <c r="A204" s="8"/>
      <c r="F204" s="3"/>
      <c r="G204" s="3"/>
      <c r="H204" s="3"/>
      <c r="I204" s="3"/>
      <c r="J204" s="3"/>
      <c r="K204" s="3"/>
    </row>
    <row r="205" spans="1:11" s="9" customFormat="1" ht="15.75">
      <c r="A205" s="8"/>
      <c r="F205" s="3"/>
      <c r="G205" s="3"/>
      <c r="H205" s="3"/>
      <c r="I205" s="3"/>
      <c r="J205" s="3"/>
      <c r="K205" s="3"/>
    </row>
    <row r="206" spans="1:11" s="9" customFormat="1" ht="15.75">
      <c r="A206" s="8"/>
      <c r="F206" s="3"/>
      <c r="G206" s="3"/>
      <c r="H206" s="3"/>
      <c r="I206" s="3"/>
      <c r="J206" s="3"/>
      <c r="K206" s="3"/>
    </row>
    <row r="207" spans="1:11" s="9" customFormat="1" ht="15.75">
      <c r="A207" s="8"/>
      <c r="F207" s="3"/>
      <c r="G207" s="3"/>
      <c r="H207" s="3"/>
      <c r="I207" s="3"/>
      <c r="J207" s="3"/>
      <c r="K207" s="3"/>
    </row>
    <row r="208" spans="1:11" s="9" customFormat="1" ht="15.75">
      <c r="A208" s="8"/>
      <c r="F208" s="3"/>
      <c r="G208" s="3"/>
      <c r="H208" s="3"/>
      <c r="I208" s="3"/>
      <c r="J208" s="3"/>
      <c r="K208" s="3"/>
    </row>
    <row r="209" spans="1:11" s="9" customFormat="1" ht="15.75">
      <c r="A209" s="8"/>
      <c r="F209" s="3"/>
      <c r="G209" s="3"/>
      <c r="H209" s="3"/>
      <c r="I209" s="3"/>
      <c r="J209" s="3"/>
      <c r="K209" s="3"/>
    </row>
    <row r="210" spans="1:11" s="9" customFormat="1" ht="15.75">
      <c r="A210" s="8"/>
      <c r="F210" s="3"/>
      <c r="G210" s="3"/>
      <c r="H210" s="3"/>
      <c r="I210" s="3"/>
      <c r="J210" s="3"/>
      <c r="K210" s="3"/>
    </row>
    <row r="211" spans="1:11" s="9" customFormat="1" ht="15.75">
      <c r="A211" s="8"/>
      <c r="F211" s="3"/>
      <c r="G211" s="3"/>
      <c r="H211" s="3"/>
      <c r="I211" s="3"/>
      <c r="J211" s="3"/>
      <c r="K211" s="3"/>
    </row>
    <row r="212" spans="1:11" s="9" customFormat="1" ht="15.75">
      <c r="A212" s="8"/>
      <c r="F212" s="3"/>
      <c r="G212" s="3"/>
      <c r="H212" s="3"/>
      <c r="I212" s="3"/>
      <c r="J212" s="3"/>
      <c r="K212" s="3"/>
    </row>
    <row r="213" spans="1:11" s="9" customFormat="1" ht="15.75">
      <c r="A213" s="8"/>
      <c r="F213" s="3"/>
      <c r="G213" s="3"/>
      <c r="H213" s="3"/>
      <c r="I213" s="3"/>
      <c r="J213" s="3"/>
      <c r="K213" s="3"/>
    </row>
    <row r="214" spans="1:11" s="9" customFormat="1" ht="15.75">
      <c r="A214" s="8"/>
      <c r="F214" s="3"/>
      <c r="G214" s="3"/>
      <c r="H214" s="3"/>
      <c r="I214" s="3"/>
      <c r="J214" s="3"/>
      <c r="K214" s="3"/>
    </row>
    <row r="215" spans="1:11" s="9" customFormat="1" ht="15.75">
      <c r="A215" s="8"/>
      <c r="F215" s="3"/>
      <c r="G215" s="3"/>
      <c r="H215" s="3"/>
      <c r="I215" s="3"/>
      <c r="J215" s="3"/>
      <c r="K215" s="3"/>
    </row>
    <row r="216" spans="1:11" s="9" customFormat="1" ht="15.75">
      <c r="A216" s="8"/>
      <c r="F216" s="3"/>
      <c r="G216" s="3"/>
      <c r="H216" s="3"/>
      <c r="I216" s="3"/>
      <c r="J216" s="3"/>
      <c r="K216" s="3"/>
    </row>
    <row r="217" spans="1:11" s="9" customFormat="1" ht="15.75">
      <c r="A217" s="8"/>
      <c r="F217" s="3"/>
      <c r="G217" s="3"/>
      <c r="H217" s="3"/>
      <c r="I217" s="3"/>
      <c r="J217" s="3"/>
      <c r="K217" s="3"/>
    </row>
    <row r="218" spans="1:11" s="9" customFormat="1" ht="15.75">
      <c r="A218" s="8"/>
      <c r="F218" s="3"/>
      <c r="G218" s="3"/>
      <c r="H218" s="3"/>
      <c r="I218" s="3"/>
      <c r="J218" s="3"/>
      <c r="K218" s="3"/>
    </row>
    <row r="219" spans="1:11" s="9" customFormat="1" ht="15.75">
      <c r="A219" s="8"/>
      <c r="F219" s="3"/>
      <c r="G219" s="3"/>
      <c r="H219" s="3"/>
      <c r="I219" s="3"/>
      <c r="J219" s="3"/>
      <c r="K219" s="3"/>
    </row>
    <row r="220" spans="1:11" s="9" customFormat="1" ht="15.75">
      <c r="A220" s="8"/>
      <c r="F220" s="3"/>
      <c r="G220" s="3"/>
      <c r="H220" s="3"/>
      <c r="I220" s="3"/>
      <c r="J220" s="3"/>
      <c r="K220" s="3"/>
    </row>
    <row r="221" spans="1:11" s="9" customFormat="1" ht="15.75">
      <c r="A221" s="8"/>
      <c r="F221" s="3"/>
      <c r="G221" s="3"/>
      <c r="H221" s="3"/>
      <c r="I221" s="3"/>
      <c r="J221" s="3"/>
      <c r="K221" s="3"/>
    </row>
    <row r="222" spans="1:11" s="9" customFormat="1" ht="15.75">
      <c r="A222" s="8"/>
      <c r="F222" s="3"/>
      <c r="G222" s="3"/>
      <c r="H222" s="3"/>
      <c r="I222" s="3"/>
      <c r="J222" s="3"/>
      <c r="K222" s="3"/>
    </row>
    <row r="223" spans="1:11" s="9" customFormat="1" ht="15.75">
      <c r="A223" s="8"/>
      <c r="F223" s="3"/>
      <c r="G223" s="3"/>
      <c r="H223" s="3"/>
      <c r="I223" s="3"/>
      <c r="J223" s="3"/>
      <c r="K223" s="3"/>
    </row>
    <row r="224" spans="1:11" s="9" customFormat="1" ht="15.75">
      <c r="A224" s="8"/>
      <c r="F224" s="3"/>
      <c r="G224" s="3"/>
      <c r="H224" s="3"/>
      <c r="I224" s="3"/>
      <c r="J224" s="3"/>
      <c r="K224" s="3"/>
    </row>
    <row r="225" spans="1:11" s="9" customFormat="1" ht="15.75">
      <c r="A225" s="8"/>
      <c r="F225" s="3"/>
      <c r="G225" s="3"/>
      <c r="H225" s="3"/>
      <c r="I225" s="3"/>
      <c r="J225" s="3"/>
      <c r="K225" s="3"/>
    </row>
    <row r="226" spans="1:11" s="9" customFormat="1" ht="15.75">
      <c r="A226" s="8"/>
      <c r="F226" s="3"/>
      <c r="G226" s="3"/>
      <c r="H226" s="3"/>
      <c r="I226" s="3"/>
      <c r="J226" s="3"/>
      <c r="K226" s="3"/>
    </row>
    <row r="227" spans="1:11" s="9" customFormat="1" ht="15.75">
      <c r="A227" s="8"/>
      <c r="F227" s="3"/>
      <c r="G227" s="3"/>
      <c r="H227" s="3"/>
      <c r="I227" s="3"/>
      <c r="J227" s="3"/>
      <c r="K227" s="3"/>
    </row>
    <row r="228" spans="1:11" s="9" customFormat="1" ht="15.75">
      <c r="A228" s="8"/>
      <c r="F228" s="3"/>
      <c r="G228" s="3"/>
      <c r="H228" s="3"/>
      <c r="I228" s="3"/>
      <c r="J228" s="3"/>
      <c r="K228" s="3"/>
    </row>
    <row r="229" spans="1:11" s="9" customFormat="1" ht="15.75">
      <c r="A229" s="8"/>
      <c r="F229" s="3"/>
      <c r="G229" s="3"/>
      <c r="H229" s="3"/>
      <c r="I229" s="3"/>
      <c r="J229" s="3"/>
      <c r="K229" s="3"/>
    </row>
    <row r="230" spans="1:11" s="9" customFormat="1" ht="15.75">
      <c r="A230" s="8"/>
      <c r="F230" s="3"/>
      <c r="G230" s="3"/>
      <c r="H230" s="3"/>
      <c r="I230" s="3"/>
      <c r="J230" s="3"/>
      <c r="K230" s="3"/>
    </row>
    <row r="231" spans="1:11" s="9" customFormat="1" ht="15.75">
      <c r="A231" s="8"/>
      <c r="F231" s="3"/>
      <c r="G231" s="3"/>
      <c r="H231" s="3"/>
      <c r="I231" s="3"/>
      <c r="J231" s="3"/>
      <c r="K231" s="3"/>
    </row>
    <row r="232" spans="1:11" s="9" customFormat="1" ht="15.75">
      <c r="A232" s="8"/>
      <c r="F232" s="3"/>
      <c r="G232" s="3"/>
      <c r="H232" s="3"/>
      <c r="I232" s="3"/>
      <c r="J232" s="3"/>
      <c r="K232" s="3"/>
    </row>
    <row r="233" spans="1:11" s="9" customFormat="1" ht="15.75">
      <c r="A233" s="8"/>
      <c r="F233" s="3"/>
      <c r="G233" s="3"/>
      <c r="H233" s="3"/>
      <c r="I233" s="3"/>
      <c r="J233" s="3"/>
      <c r="K233" s="3"/>
    </row>
    <row r="234" spans="1:11" s="9" customFormat="1" ht="15.75">
      <c r="A234" s="8"/>
      <c r="F234" s="3"/>
      <c r="G234" s="3"/>
      <c r="H234" s="3"/>
      <c r="I234" s="3"/>
      <c r="J234" s="3"/>
      <c r="K234" s="3"/>
    </row>
    <row r="235" spans="1:11" s="9" customFormat="1" ht="15.75">
      <c r="A235" s="8"/>
      <c r="F235" s="3"/>
      <c r="G235" s="3"/>
      <c r="H235" s="3"/>
      <c r="I235" s="3"/>
      <c r="J235" s="3"/>
      <c r="K235" s="3"/>
    </row>
    <row r="236" spans="1:11" s="9" customFormat="1" ht="15.75">
      <c r="A236" s="8"/>
      <c r="F236" s="3"/>
      <c r="G236" s="3"/>
      <c r="H236" s="3"/>
      <c r="I236" s="3"/>
      <c r="J236" s="3"/>
      <c r="K236" s="3"/>
    </row>
    <row r="237" spans="1:11" s="9" customFormat="1" ht="15.75">
      <c r="A237" s="8"/>
      <c r="F237" s="3"/>
      <c r="G237" s="3"/>
      <c r="H237" s="3"/>
      <c r="I237" s="3"/>
      <c r="J237" s="3"/>
      <c r="K237" s="3"/>
    </row>
    <row r="238" spans="1:11" s="9" customFormat="1" ht="15.75">
      <c r="A238" s="8"/>
      <c r="F238" s="3"/>
      <c r="G238" s="3"/>
      <c r="H238" s="3"/>
      <c r="I238" s="3"/>
      <c r="J238" s="3"/>
      <c r="K238" s="3"/>
    </row>
    <row r="239" spans="1:11" s="9" customFormat="1" ht="15.75">
      <c r="A239" s="8"/>
      <c r="F239" s="3"/>
      <c r="G239" s="3"/>
      <c r="H239" s="3"/>
      <c r="I239" s="3"/>
      <c r="J239" s="3"/>
      <c r="K239" s="3"/>
    </row>
    <row r="240" spans="1:11" s="9" customFormat="1" ht="15.75">
      <c r="A240" s="8"/>
      <c r="F240" s="3"/>
      <c r="G240" s="3"/>
      <c r="H240" s="3"/>
      <c r="I240" s="3"/>
      <c r="J240" s="3"/>
      <c r="K240" s="3"/>
    </row>
    <row r="241" spans="1:11" s="9" customFormat="1" ht="15.75">
      <c r="A241" s="8"/>
      <c r="F241" s="3"/>
      <c r="G241" s="3"/>
      <c r="H241" s="3"/>
      <c r="I241" s="3"/>
      <c r="J241" s="3"/>
      <c r="K241" s="3"/>
    </row>
    <row r="242" spans="1:11" s="9" customFormat="1" ht="15.75">
      <c r="A242" s="8"/>
      <c r="F242" s="3"/>
      <c r="G242" s="3"/>
      <c r="H242" s="3"/>
      <c r="I242" s="3"/>
      <c r="J242" s="3"/>
      <c r="K242" s="3"/>
    </row>
    <row r="243" spans="1:11" s="9" customFormat="1" ht="15.75">
      <c r="A243" s="8"/>
      <c r="F243" s="3"/>
      <c r="G243" s="3"/>
      <c r="H243" s="3"/>
      <c r="I243" s="3"/>
      <c r="J243" s="3"/>
      <c r="K243" s="3"/>
    </row>
    <row r="244" spans="1:11" s="9" customFormat="1" ht="15.75">
      <c r="A244" s="8"/>
      <c r="F244" s="3"/>
      <c r="G244" s="3"/>
      <c r="H244" s="3"/>
      <c r="I244" s="3"/>
      <c r="J244" s="3"/>
      <c r="K244" s="3"/>
    </row>
    <row r="245" spans="1:11" s="9" customFormat="1" ht="15.75">
      <c r="A245" s="8"/>
      <c r="F245" s="3"/>
      <c r="G245" s="3"/>
      <c r="H245" s="3"/>
      <c r="I245" s="3"/>
      <c r="J245" s="3"/>
      <c r="K245" s="3"/>
    </row>
    <row r="246" spans="1:11" s="9" customFormat="1" ht="15.75">
      <c r="A246" s="8"/>
      <c r="F246" s="3"/>
      <c r="G246" s="3"/>
      <c r="H246" s="3"/>
      <c r="I246" s="3"/>
      <c r="J246" s="3"/>
      <c r="K246" s="3"/>
    </row>
    <row r="247" spans="1:11" s="9" customFormat="1" ht="15.75">
      <c r="A247" s="8"/>
      <c r="F247" s="3"/>
      <c r="G247" s="3"/>
      <c r="H247" s="3"/>
      <c r="I247" s="3"/>
      <c r="J247" s="3"/>
      <c r="K247" s="3"/>
    </row>
    <row r="248" spans="1:11" s="9" customFormat="1" ht="15.75">
      <c r="A248" s="8"/>
      <c r="F248" s="3"/>
      <c r="G248" s="3"/>
      <c r="H248" s="3"/>
      <c r="I248" s="3"/>
      <c r="J248" s="3"/>
      <c r="K248" s="3"/>
    </row>
    <row r="249" spans="1:11" s="9" customFormat="1" ht="15.75">
      <c r="A249" s="8"/>
      <c r="F249" s="3"/>
      <c r="G249" s="3"/>
      <c r="H249" s="3"/>
      <c r="I249" s="3"/>
      <c r="J249" s="3"/>
      <c r="K249" s="3"/>
    </row>
    <row r="250" spans="1:11" s="9" customFormat="1" ht="15.75">
      <c r="A250" s="8"/>
      <c r="F250" s="3"/>
      <c r="G250" s="3"/>
      <c r="H250" s="3"/>
      <c r="I250" s="3"/>
      <c r="J250" s="3"/>
      <c r="K250" s="3"/>
    </row>
    <row r="251" spans="1:11" s="9" customFormat="1" ht="15.75">
      <c r="A251" s="8"/>
      <c r="F251" s="3"/>
      <c r="G251" s="3"/>
      <c r="H251" s="3"/>
      <c r="I251" s="3"/>
      <c r="J251" s="3"/>
      <c r="K251" s="3"/>
    </row>
    <row r="252" spans="1:11" s="9" customFormat="1" ht="15.75">
      <c r="A252" s="8"/>
      <c r="F252" s="3"/>
      <c r="G252" s="3"/>
      <c r="H252" s="3"/>
      <c r="I252" s="3"/>
      <c r="J252" s="3"/>
      <c r="K252" s="3"/>
    </row>
    <row r="253" spans="1:11" s="9" customFormat="1" ht="15.75">
      <c r="A253" s="8"/>
      <c r="F253" s="3"/>
      <c r="G253" s="3"/>
      <c r="H253" s="3"/>
      <c r="I253" s="3"/>
      <c r="J253" s="3"/>
      <c r="K253" s="3"/>
    </row>
    <row r="254" spans="1:11" s="9" customFormat="1" ht="15.75">
      <c r="A254" s="8"/>
      <c r="F254" s="3"/>
      <c r="G254" s="3"/>
      <c r="H254" s="3"/>
      <c r="I254" s="3"/>
      <c r="J254" s="3"/>
      <c r="K254" s="3"/>
    </row>
    <row r="255" spans="1:11" s="9" customFormat="1" ht="15.75">
      <c r="A255" s="8"/>
      <c r="F255" s="3"/>
      <c r="G255" s="3"/>
      <c r="H255" s="3"/>
      <c r="I255" s="3"/>
      <c r="J255" s="3"/>
      <c r="K255" s="3"/>
    </row>
    <row r="256" spans="1:11" s="9" customFormat="1" ht="15.75">
      <c r="A256" s="8"/>
      <c r="F256" s="3"/>
      <c r="G256" s="3"/>
      <c r="H256" s="3"/>
      <c r="I256" s="3"/>
      <c r="J256" s="3"/>
      <c r="K256" s="3"/>
    </row>
    <row r="257" spans="1:11" s="9" customFormat="1" ht="15.75">
      <c r="A257" s="8"/>
      <c r="F257" s="3"/>
      <c r="G257" s="3"/>
      <c r="H257" s="3"/>
      <c r="I257" s="3"/>
      <c r="J257" s="3"/>
      <c r="K257" s="3"/>
    </row>
    <row r="258" spans="1:11" s="9" customFormat="1" ht="15.75">
      <c r="A258" s="8"/>
      <c r="F258" s="3"/>
      <c r="G258" s="3"/>
      <c r="H258" s="3"/>
      <c r="I258" s="3"/>
      <c r="J258" s="3"/>
      <c r="K258" s="3"/>
    </row>
    <row r="259" spans="1:11" s="9" customFormat="1" ht="15.75">
      <c r="A259" s="8"/>
      <c r="F259" s="3"/>
      <c r="G259" s="3"/>
      <c r="H259" s="3"/>
      <c r="I259" s="3"/>
      <c r="J259" s="3"/>
      <c r="K259" s="3"/>
    </row>
    <row r="260" spans="1:11" s="9" customFormat="1" ht="15.75">
      <c r="A260" s="8"/>
      <c r="F260" s="3"/>
      <c r="G260" s="3"/>
      <c r="H260" s="3"/>
      <c r="I260" s="3"/>
      <c r="J260" s="3"/>
      <c r="K260" s="3"/>
    </row>
    <row r="261" spans="1:11" s="9" customFormat="1" ht="15.75">
      <c r="A261" s="8"/>
      <c r="F261" s="3"/>
      <c r="G261" s="3"/>
      <c r="H261" s="3"/>
      <c r="I261" s="3"/>
      <c r="J261" s="3"/>
      <c r="K261" s="3"/>
    </row>
    <row r="262" spans="1:11" s="9" customFormat="1" ht="15.75">
      <c r="A262" s="8"/>
      <c r="F262" s="3"/>
      <c r="G262" s="3"/>
      <c r="H262" s="3"/>
      <c r="I262" s="3"/>
      <c r="J262" s="3"/>
      <c r="K262" s="3"/>
    </row>
    <row r="263" spans="1:11" s="9" customFormat="1" ht="15.75">
      <c r="A263" s="8"/>
      <c r="F263" s="3"/>
      <c r="G263" s="3"/>
      <c r="H263" s="3"/>
      <c r="I263" s="3"/>
      <c r="J263" s="3"/>
      <c r="K263" s="3"/>
    </row>
    <row r="264" spans="1:11" s="9" customFormat="1" ht="15.75">
      <c r="A264" s="8"/>
      <c r="F264" s="3"/>
      <c r="G264" s="3"/>
      <c r="H264" s="3"/>
      <c r="I264" s="3"/>
      <c r="J264" s="3"/>
      <c r="K264" s="3"/>
    </row>
    <row r="265" spans="1:11" s="9" customFormat="1" ht="15.75">
      <c r="A265" s="8"/>
      <c r="F265" s="3"/>
      <c r="G265" s="3"/>
      <c r="H265" s="3"/>
      <c r="I265" s="3"/>
      <c r="J265" s="3"/>
      <c r="K265" s="3"/>
    </row>
    <row r="266" spans="1:11" s="9" customFormat="1" ht="15.75">
      <c r="A266" s="8"/>
      <c r="F266" s="3"/>
      <c r="G266" s="3"/>
      <c r="H266" s="3"/>
      <c r="I266" s="3"/>
      <c r="J266" s="3"/>
      <c r="K266" s="3"/>
    </row>
    <row r="267" spans="1:11" s="9" customFormat="1" ht="15.75">
      <c r="A267" s="8"/>
      <c r="F267" s="3"/>
      <c r="G267" s="3"/>
      <c r="H267" s="3"/>
      <c r="I267" s="3"/>
      <c r="J267" s="3"/>
      <c r="K267" s="3"/>
    </row>
    <row r="268" spans="1:11" s="9" customFormat="1" ht="15.75">
      <c r="A268" s="8"/>
      <c r="F268" s="3"/>
      <c r="G268" s="3"/>
      <c r="H268" s="3"/>
      <c r="I268" s="3"/>
      <c r="J268" s="3"/>
      <c r="K268" s="3"/>
    </row>
    <row r="269" spans="1:11" s="9" customFormat="1" ht="15.75">
      <c r="A269" s="8"/>
      <c r="F269" s="3"/>
      <c r="G269" s="3"/>
      <c r="H269" s="3"/>
      <c r="I269" s="3"/>
      <c r="J269" s="3"/>
      <c r="K269" s="3"/>
    </row>
    <row r="270" spans="1:11" s="9" customFormat="1" ht="15.75">
      <c r="A270" s="8"/>
      <c r="F270" s="3"/>
      <c r="G270" s="3"/>
      <c r="H270" s="3"/>
      <c r="I270" s="3"/>
      <c r="J270" s="3"/>
      <c r="K270" s="3"/>
    </row>
    <row r="271" spans="1:11" s="9" customFormat="1" ht="15.75">
      <c r="A271" s="8"/>
      <c r="F271" s="3"/>
      <c r="G271" s="3"/>
      <c r="H271" s="3"/>
      <c r="I271" s="3"/>
      <c r="J271" s="3"/>
      <c r="K271" s="3"/>
    </row>
    <row r="272" spans="1:11" s="9" customFormat="1" ht="15.75">
      <c r="A272" s="8"/>
      <c r="F272" s="3"/>
      <c r="G272" s="3"/>
      <c r="H272" s="3"/>
      <c r="I272" s="3"/>
      <c r="J272" s="3"/>
      <c r="K272" s="3"/>
    </row>
    <row r="273" spans="1:11" s="9" customFormat="1" ht="15.75">
      <c r="A273" s="8"/>
      <c r="F273" s="3"/>
      <c r="G273" s="3"/>
      <c r="H273" s="3"/>
      <c r="I273" s="3"/>
      <c r="J273" s="3"/>
      <c r="K273" s="3"/>
    </row>
    <row r="274" spans="1:11" s="9" customFormat="1" ht="15.75">
      <c r="A274" s="8"/>
      <c r="F274" s="3"/>
      <c r="G274" s="3"/>
      <c r="H274" s="3"/>
      <c r="I274" s="3"/>
      <c r="J274" s="3"/>
      <c r="K274" s="3"/>
    </row>
    <row r="275" spans="1:11" s="9" customFormat="1" ht="15.75">
      <c r="A275" s="8"/>
      <c r="F275" s="3"/>
      <c r="G275" s="3"/>
      <c r="H275" s="3"/>
      <c r="I275" s="3"/>
      <c r="J275" s="3"/>
      <c r="K275" s="3"/>
    </row>
    <row r="276" spans="1:11" s="9" customFormat="1" ht="15.75">
      <c r="A276" s="8"/>
      <c r="F276" s="3"/>
      <c r="G276" s="3"/>
      <c r="H276" s="3"/>
      <c r="I276" s="3"/>
      <c r="J276" s="3"/>
      <c r="K276" s="3"/>
    </row>
    <row r="277" spans="1:11" s="9" customFormat="1" ht="15.75">
      <c r="A277" s="8"/>
      <c r="F277" s="3"/>
      <c r="G277" s="3"/>
      <c r="H277" s="3"/>
      <c r="I277" s="3"/>
      <c r="J277" s="3"/>
      <c r="K277" s="3"/>
    </row>
    <row r="278" spans="1:11" s="9" customFormat="1" ht="15.75">
      <c r="A278" s="8"/>
      <c r="F278" s="3"/>
      <c r="G278" s="3"/>
      <c r="H278" s="3"/>
      <c r="I278" s="3"/>
      <c r="J278" s="3"/>
      <c r="K278" s="3"/>
    </row>
    <row r="279" spans="1:11" s="9" customFormat="1" ht="15.75">
      <c r="A279" s="8"/>
      <c r="F279" s="3"/>
      <c r="G279" s="3"/>
      <c r="H279" s="3"/>
      <c r="I279" s="3"/>
      <c r="J279" s="3"/>
      <c r="K279" s="3"/>
    </row>
    <row r="280" spans="1:11" s="9" customFormat="1" ht="15.75">
      <c r="A280" s="8"/>
      <c r="F280" s="3"/>
      <c r="G280" s="3"/>
      <c r="H280" s="3"/>
      <c r="I280" s="3"/>
      <c r="J280" s="3"/>
      <c r="K280" s="3"/>
    </row>
    <row r="281" spans="1:11" s="9" customFormat="1" ht="15.75">
      <c r="A281" s="8"/>
      <c r="F281" s="3"/>
      <c r="G281" s="3"/>
      <c r="H281" s="3"/>
      <c r="I281" s="3"/>
      <c r="J281" s="3"/>
      <c r="K281" s="3"/>
    </row>
    <row r="282" spans="1:11" s="9" customFormat="1" ht="15.75">
      <c r="A282" s="8"/>
      <c r="F282" s="3"/>
      <c r="G282" s="3"/>
      <c r="H282" s="3"/>
      <c r="I282" s="3"/>
      <c r="J282" s="3"/>
      <c r="K282" s="3"/>
    </row>
    <row r="283" spans="1:11" s="9" customFormat="1" ht="15.75">
      <c r="A283" s="8"/>
      <c r="F283" s="3"/>
      <c r="G283" s="3"/>
      <c r="H283" s="3"/>
      <c r="I283" s="3"/>
      <c r="J283" s="3"/>
      <c r="K283" s="3"/>
    </row>
    <row r="284" spans="1:11" s="9" customFormat="1" ht="15.75">
      <c r="A284" s="8"/>
      <c r="F284" s="3"/>
      <c r="G284" s="3"/>
      <c r="H284" s="3"/>
      <c r="I284" s="3"/>
      <c r="J284" s="3"/>
      <c r="K284" s="3"/>
    </row>
    <row r="285" spans="1:11" s="9" customFormat="1" ht="15.75">
      <c r="A285" s="8"/>
      <c r="F285" s="3"/>
      <c r="G285" s="3"/>
      <c r="H285" s="3"/>
      <c r="I285" s="3"/>
      <c r="J285" s="3"/>
      <c r="K285" s="3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</sheetData>
  <sheetProtection/>
  <mergeCells count="13">
    <mergeCell ref="B118:F118"/>
    <mergeCell ref="B35:F35"/>
    <mergeCell ref="B85:F85"/>
    <mergeCell ref="A87:F87"/>
    <mergeCell ref="B92:F92"/>
    <mergeCell ref="B97:F97"/>
    <mergeCell ref="B106:F106"/>
    <mergeCell ref="A108:F108"/>
    <mergeCell ref="A6:F7"/>
    <mergeCell ref="G6:G7"/>
    <mergeCell ref="A1:G3"/>
    <mergeCell ref="A4:G4"/>
    <mergeCell ref="A5:G5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0" r:id="rId1"/>
  <headerFooter alignWithMargins="0">
    <oddHeader>&amp;RAllegato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69.140625" style="0" bestFit="1" customWidth="1"/>
    <col min="2" max="2" width="16.8515625" style="0" customWidth="1"/>
  </cols>
  <sheetData>
    <row r="1" spans="1:2" ht="15.75">
      <c r="A1" s="81" t="s">
        <v>144</v>
      </c>
      <c r="B1" s="81" t="s">
        <v>146</v>
      </c>
    </row>
    <row r="2" spans="1:2" ht="15.75">
      <c r="A2" s="82" t="s">
        <v>19</v>
      </c>
      <c r="B2" s="86">
        <f>+'Conto Economico'!G9</f>
        <v>123796347.53</v>
      </c>
    </row>
    <row r="3" spans="1:2" ht="15.75">
      <c r="A3" s="82" t="s">
        <v>97</v>
      </c>
      <c r="B3" s="86">
        <f>+'Conto Economico'!G24</f>
        <v>-939313.31</v>
      </c>
    </row>
    <row r="4" spans="1:2" ht="15.75">
      <c r="A4" s="82" t="s">
        <v>98</v>
      </c>
      <c r="B4" s="86">
        <f>+'Conto Economico'!G25</f>
        <v>2851997.94</v>
      </c>
    </row>
    <row r="5" spans="1:2" ht="15.75">
      <c r="A5" s="82" t="s">
        <v>132</v>
      </c>
      <c r="B5" s="86">
        <f>+'Conto Economico'!G26</f>
        <v>360117348.62</v>
      </c>
    </row>
    <row r="6" spans="1:2" ht="15.75">
      <c r="A6" s="82" t="s">
        <v>82</v>
      </c>
      <c r="B6" s="86">
        <f>+'Conto Economico'!G30</f>
        <v>17315870.78</v>
      </c>
    </row>
    <row r="7" spans="1:2" ht="15.75">
      <c r="A7" s="82" t="s">
        <v>134</v>
      </c>
      <c r="B7" s="86">
        <f>+'Conto Economico'!G31</f>
        <v>10102150.82</v>
      </c>
    </row>
    <row r="8" spans="1:2" ht="15.75">
      <c r="A8" s="82" t="s">
        <v>89</v>
      </c>
      <c r="B8" s="86">
        <f>+'Conto Economico'!G32</f>
        <v>13636454.43</v>
      </c>
    </row>
    <row r="9" spans="1:2" ht="15.75">
      <c r="A9" s="82" t="s">
        <v>86</v>
      </c>
      <c r="B9" s="86">
        <v>0</v>
      </c>
    </row>
    <row r="10" spans="1:2" ht="15.75">
      <c r="A10" s="82" t="s">
        <v>37</v>
      </c>
      <c r="B10" s="86">
        <f>+'Conto Economico'!G34</f>
        <v>8714143.62</v>
      </c>
    </row>
    <row r="11" spans="1:2" ht="15.75">
      <c r="A11" s="83" t="s">
        <v>144</v>
      </c>
      <c r="B11" s="87">
        <f>+'Conto Economico'!G35</f>
        <v>535595000.42999995</v>
      </c>
    </row>
    <row r="12" spans="1:2" ht="15.75">
      <c r="A12" s="84"/>
      <c r="B12" s="85"/>
    </row>
    <row r="13" spans="1:2" ht="15.75">
      <c r="A13" s="84"/>
      <c r="B13" s="85"/>
    </row>
    <row r="14" spans="1:2" ht="15.75">
      <c r="A14" s="84"/>
      <c r="B14" s="85"/>
    </row>
    <row r="15" spans="1:2" ht="15.75">
      <c r="A15" s="84"/>
      <c r="B15" s="85"/>
    </row>
    <row r="16" spans="1:2" ht="15.75">
      <c r="A16" s="84"/>
      <c r="B16" s="85"/>
    </row>
    <row r="17" spans="1:2" ht="15.75">
      <c r="A17" s="84"/>
      <c r="B17" s="84"/>
    </row>
    <row r="18" spans="1:2" ht="15.75">
      <c r="A18" s="84"/>
      <c r="B18" s="84"/>
    </row>
    <row r="19" spans="1:2" ht="15.75">
      <c r="A19" s="84"/>
      <c r="B19" s="84"/>
    </row>
    <row r="20" spans="1:2" ht="15.75">
      <c r="A20" s="84"/>
      <c r="B20" s="84"/>
    </row>
    <row r="21" spans="1:2" ht="15.75">
      <c r="A21" s="84"/>
      <c r="B21" s="84"/>
    </row>
    <row r="22" spans="1:2" ht="15.75">
      <c r="A22" s="84"/>
      <c r="B22" s="84"/>
    </row>
    <row r="23" spans="1:2" ht="15.75">
      <c r="A23" s="84"/>
      <c r="B23" s="84"/>
    </row>
    <row r="24" spans="1:2" ht="15.75">
      <c r="A24" s="84"/>
      <c r="B24" s="84"/>
    </row>
    <row r="25" spans="1:2" ht="15.75">
      <c r="A25" s="84"/>
      <c r="B25" s="84"/>
    </row>
    <row r="26" spans="1:2" ht="15.75">
      <c r="A26" s="81" t="s">
        <v>145</v>
      </c>
      <c r="B26" s="81" t="s">
        <v>146</v>
      </c>
    </row>
    <row r="27" spans="1:2" ht="15.75">
      <c r="A27" s="82" t="s">
        <v>21</v>
      </c>
      <c r="B27" s="86">
        <f>+'Conto Economico'!G38</f>
        <v>148127536.25</v>
      </c>
    </row>
    <row r="28" spans="1:2" ht="15.75">
      <c r="A28" s="82" t="s">
        <v>135</v>
      </c>
      <c r="B28" s="86">
        <f>+'Conto Economico'!G41</f>
        <v>46794410.3</v>
      </c>
    </row>
    <row r="29" spans="1:2" ht="15.75">
      <c r="A29" s="82" t="s">
        <v>92</v>
      </c>
      <c r="B29" s="86">
        <f>+'Conto Economico'!G59</f>
        <v>40668528.89</v>
      </c>
    </row>
    <row r="30" spans="1:2" ht="15.75">
      <c r="A30" s="82" t="s">
        <v>123</v>
      </c>
      <c r="B30" s="86">
        <f>+'Conto Economico'!G63</f>
        <v>18669897.31</v>
      </c>
    </row>
    <row r="31" spans="1:2" ht="15.75">
      <c r="A31" s="82" t="s">
        <v>85</v>
      </c>
      <c r="B31" s="86">
        <f>+'Conto Economico'!G64</f>
        <v>6817454.39</v>
      </c>
    </row>
    <row r="32" spans="1:2" ht="15.75">
      <c r="A32" s="82" t="s">
        <v>46</v>
      </c>
      <c r="B32" s="86">
        <f>+'Conto Economico'!G65</f>
        <v>217321931.48999998</v>
      </c>
    </row>
    <row r="33" spans="1:2" ht="15.75">
      <c r="A33" s="82" t="s">
        <v>23</v>
      </c>
      <c r="B33" s="86">
        <f>+'Conto Economico'!G71</f>
        <v>2697113.78</v>
      </c>
    </row>
    <row r="34" spans="1:2" ht="15.75">
      <c r="A34" s="82" t="s">
        <v>52</v>
      </c>
      <c r="B34" s="86">
        <f>+'Conto Economico'!G72</f>
        <v>22155061.89</v>
      </c>
    </row>
    <row r="35" spans="1:2" ht="15.75">
      <c r="A35" s="82" t="s">
        <v>94</v>
      </c>
      <c r="B35" s="86">
        <f>+'Conto Economico'!G76</f>
        <v>106041.58</v>
      </c>
    </row>
    <row r="36" spans="1:2" ht="15.75">
      <c r="A36" s="82" t="s">
        <v>25</v>
      </c>
      <c r="B36" s="86">
        <f>+'Conto Economico'!G77</f>
        <v>-925445.78</v>
      </c>
    </row>
    <row r="37" spans="1:2" ht="15.75">
      <c r="A37" s="82" t="s">
        <v>53</v>
      </c>
      <c r="B37" s="86">
        <f>+'Conto Economico'!G80</f>
        <v>7788679.85</v>
      </c>
    </row>
    <row r="38" spans="1:2" ht="15.75">
      <c r="A38" s="83" t="s">
        <v>145</v>
      </c>
      <c r="B38" s="87">
        <f>+'Conto Economico'!G85</f>
        <v>510221209.95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Barbara Corsi</cp:lastModifiedBy>
  <cp:lastPrinted>2014-11-12T17:26:16Z</cp:lastPrinted>
  <dcterms:created xsi:type="dcterms:W3CDTF">2011-12-14T14:52:49Z</dcterms:created>
  <dcterms:modified xsi:type="dcterms:W3CDTF">2017-12-28T09:20:52Z</dcterms:modified>
  <cp:category/>
  <cp:version/>
  <cp:contentType/>
  <cp:contentStatus/>
</cp:coreProperties>
</file>